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ud Integral DIF\Desktop\Transparencia\2023\1er trimestre 2023\1 - POA\"/>
    </mc:Choice>
  </mc:AlternateContent>
  <xr:revisionPtr revIDLastSave="0" documentId="13_ncr:1_{D632ED30-64B9-4C09-B4ED-8AF68642AC9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A 2023" sheetId="1" r:id="rId1"/>
    <sheet name="Resumen RUTA AZUL" sheetId="4" r:id="rId2"/>
    <sheet name="FUNDAMENTO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r" localSheetId="1">'[1]26'!#REF!</definedName>
    <definedName name="\r">'[1]26'!#REF!</definedName>
    <definedName name="_____________pie2" localSheetId="1">#REF!</definedName>
    <definedName name="_____________pie2">#REF!</definedName>
    <definedName name="_____________pie3">#REF!</definedName>
    <definedName name="____________pie2">#REF!</definedName>
    <definedName name="____________pie3">#REF!</definedName>
    <definedName name="___________pie2">#REF!</definedName>
    <definedName name="___________pie3">#REF!</definedName>
    <definedName name="__________pie2">#REF!</definedName>
    <definedName name="__________pie3">#REF!</definedName>
    <definedName name="_________pie2">#REF!</definedName>
    <definedName name="_________pie3">#REF!</definedName>
    <definedName name="________EDO70" localSheetId="1">'[2]C2.2.18'!#REF!</definedName>
    <definedName name="________EDO70">'[2]C2.2.18'!#REF!</definedName>
    <definedName name="________MUN90" localSheetId="1">'[2]C2.2.18'!#REF!</definedName>
    <definedName name="________MUN90">'[2]C2.2.18'!#REF!</definedName>
    <definedName name="________pie2" localSheetId="1">#REF!</definedName>
    <definedName name="________pie2">#REF!</definedName>
    <definedName name="________pie3">#REF!</definedName>
    <definedName name="_______EDO50">#N/A</definedName>
    <definedName name="_______EDO60" localSheetId="1">'[2]C2.2.18'!#REF!</definedName>
    <definedName name="_______EDO60">'[2]C2.2.18'!#REF!</definedName>
    <definedName name="_______EDO70" localSheetId="1">'[2]C2.2.18'!#REF!</definedName>
    <definedName name="_______EDO70">'[2]C2.2.18'!#REF!</definedName>
    <definedName name="_______EDO80">'[2]C2.2.18'!#REF!</definedName>
    <definedName name="_______EDO90">'[2]C2.2.18'!#REF!</definedName>
    <definedName name="_______MUN50">#N/A</definedName>
    <definedName name="_______MUN60">'[2]C2.2.18'!#REF!</definedName>
    <definedName name="_______MUN70">'[2]C2.2.18'!#REF!</definedName>
    <definedName name="_______MUN80">'[2]C2.2.18'!#REF!</definedName>
    <definedName name="_______MUN90">'[2]C2.2.18'!#REF!</definedName>
    <definedName name="_______pie1" localSheetId="1">#REF!</definedName>
    <definedName name="_______pie1">#REF!</definedName>
    <definedName name="_______pie2">#REF!</definedName>
    <definedName name="_______pie3">#REF!</definedName>
    <definedName name="______EDO50">#REF!</definedName>
    <definedName name="______EDO60" localSheetId="1">'[2]C2.2.18'!#REF!</definedName>
    <definedName name="______EDO60">'[2]C2.2.18'!#REF!</definedName>
    <definedName name="______EDO70" localSheetId="1">'[3]C15.4'!#REF!</definedName>
    <definedName name="______EDO70">'[3]C15.4'!#REF!</definedName>
    <definedName name="______EDO80">'[2]C2.2.18'!#REF!</definedName>
    <definedName name="______EDO90">'[2]C2.2.18'!#REF!</definedName>
    <definedName name="______MUN50" localSheetId="1">#REF!</definedName>
    <definedName name="______MUN50">#REF!</definedName>
    <definedName name="______MUN60" localSheetId="1">'[2]C2.2.18'!#REF!</definedName>
    <definedName name="______MUN60">'[2]C2.2.18'!#REF!</definedName>
    <definedName name="______MUN70">'[2]C2.2.18'!#REF!</definedName>
    <definedName name="______MUN80">'[2]C2.2.18'!#REF!</definedName>
    <definedName name="______MUN90">'[3]C15.4'!#REF!</definedName>
    <definedName name="______pie1" localSheetId="1">#REF!</definedName>
    <definedName name="______pie1">#REF!</definedName>
    <definedName name="______pie2">#REF!</definedName>
    <definedName name="______pie3">#REF!</definedName>
    <definedName name="_____EDO50">#REF!</definedName>
    <definedName name="_____EDO60" localSheetId="1">'[2]C2.2.18'!#REF!</definedName>
    <definedName name="_____EDO60">'[2]C2.2.18'!#REF!</definedName>
    <definedName name="_____EDO70" localSheetId="1">'[2]C2.2.18'!#REF!</definedName>
    <definedName name="_____EDO70">'[2]C2.2.18'!#REF!</definedName>
    <definedName name="_____EDO80">'[2]C2.2.18'!#REF!</definedName>
    <definedName name="_____EDO90">'[2]C2.2.18'!#REF!</definedName>
    <definedName name="_____MUN50" localSheetId="1">#REF!</definedName>
    <definedName name="_____MUN50">#REF!</definedName>
    <definedName name="_____MUN60" localSheetId="1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1" localSheetId="1">#REF!</definedName>
    <definedName name="_____pie1">#REF!</definedName>
    <definedName name="_____pie2">#REF!</definedName>
    <definedName name="_____pie3">#REF!</definedName>
    <definedName name="____EDO50">#REF!</definedName>
    <definedName name="____EDO60" localSheetId="1">'[2]C2.2.18'!#REF!</definedName>
    <definedName name="____EDO60">'[2]C2.2.18'!#REF!</definedName>
    <definedName name="____EDO70" localSheetId="1">'[2]C2.2.18'!#REF!</definedName>
    <definedName name="____EDO70">'[2]C2.2.18'!#REF!</definedName>
    <definedName name="____EDO80">'[2]C2.2.18'!#REF!</definedName>
    <definedName name="____EDO90">'[2]C2.2.18'!#REF!</definedName>
    <definedName name="____MUN50" localSheetId="1">#REF!</definedName>
    <definedName name="____MUN50">#REF!</definedName>
    <definedName name="____MUN60" localSheetId="1">'[2]C2.2.18'!#REF!</definedName>
    <definedName name="____MUN60">'[2]C2.2.18'!#REF!</definedName>
    <definedName name="____MUN70">'[2]C2.2.18'!#REF!</definedName>
    <definedName name="____MUN80">'[2]C2.2.18'!#REF!</definedName>
    <definedName name="____MUN90">'[2]C2.2.18'!#REF!</definedName>
    <definedName name="____pie1" localSheetId="1">#REF!</definedName>
    <definedName name="____pie1">#REF!</definedName>
    <definedName name="____pie2">#REF!</definedName>
    <definedName name="____pie3">#REF!</definedName>
    <definedName name="____TP1">#REF!</definedName>
    <definedName name="____TP2">#REF!</definedName>
    <definedName name="___EDO50">#REF!</definedName>
    <definedName name="___EDO60" localSheetId="1">'[2]C2.2.18'!#REF!</definedName>
    <definedName name="___EDO60">'[2]C2.2.18'!#REF!</definedName>
    <definedName name="___EDO70" localSheetId="1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1">#REF!</definedName>
    <definedName name="___MUN50">#REF!</definedName>
    <definedName name="___MUN60" localSheetId="1">'[2]C2.2.18'!#REF!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1" localSheetId="1">#REF!</definedName>
    <definedName name="___pie1">#REF!</definedName>
    <definedName name="___pie2">#REF!</definedName>
    <definedName name="___pie3">#REF!</definedName>
    <definedName name="___TP1">#REF!</definedName>
    <definedName name="___TP2">#REF!</definedName>
    <definedName name="__EDO50">#REF!</definedName>
    <definedName name="__EDO60" localSheetId="1">'[2]C2.2.18'!#REF!</definedName>
    <definedName name="__EDO60">'[2]C2.2.18'!#REF!</definedName>
    <definedName name="__EDO70" localSheetId="1">'[2]C2.2.18'!#REF!</definedName>
    <definedName name="__EDO70">'[2]C2.2.18'!#REF!</definedName>
    <definedName name="__EDO80">'[2]C2.2.18'!#REF!</definedName>
    <definedName name="__EDO90">'[2]C2.2.18'!#REF!</definedName>
    <definedName name="__MUN50" localSheetId="1">#REF!</definedName>
    <definedName name="__MUN50">#REF!</definedName>
    <definedName name="__MUN60" localSheetId="1">'[2]C2.2.18'!#REF!</definedName>
    <definedName name="__MUN60">'[2]C2.2.18'!#REF!</definedName>
    <definedName name="__MUN61">'[2]C2.2.18'!#REF!</definedName>
    <definedName name="__MUN70">'[2]C2.2.18'!#REF!</definedName>
    <definedName name="__MUN80">'[2]C2.2.18'!#REF!</definedName>
    <definedName name="__MUN90">'[2]C2.2.18'!#REF!</definedName>
    <definedName name="__pie1" localSheetId="1">#REF!</definedName>
    <definedName name="__pie1">#REF!</definedName>
    <definedName name="__pie2">#REF!</definedName>
    <definedName name="__pie3">#REF!</definedName>
    <definedName name="__TP1">#REF!</definedName>
    <definedName name="__TP2">#REF!</definedName>
    <definedName name="_EDO50">#REF!</definedName>
    <definedName name="_EDO60" localSheetId="1">'[2]C2.2.18'!#REF!</definedName>
    <definedName name="_EDO60">'[2]C2.2.18'!#REF!</definedName>
    <definedName name="_EDO70" localSheetId="1">'[2]C2.2.18'!#REF!</definedName>
    <definedName name="_EDO70">'[2]C2.2.18'!#REF!</definedName>
    <definedName name="_EDO80">'[2]C2.2.18'!#REF!</definedName>
    <definedName name="_EDO90">'[2]C2.2.18'!#REF!</definedName>
    <definedName name="_xlnm._FilterDatabase" localSheetId="0" hidden="1">'POA 2023'!$A$3:$I$3</definedName>
    <definedName name="_GoBack" localSheetId="0">'POA 2023'!#REF!</definedName>
    <definedName name="_MUN50" localSheetId="1">#REF!</definedName>
    <definedName name="_MUN50">#REF!</definedName>
    <definedName name="_MUN60" localSheetId="1">'[2]C2.2.18'!#REF!</definedName>
    <definedName name="_MUN60">'[2]C2.2.18'!#REF!</definedName>
    <definedName name="_MUN61">'[2]C2.2.18'!#REF!</definedName>
    <definedName name="_MUN70">'[2]C2.2.18'!#REF!</definedName>
    <definedName name="_MUN80">'[2]C2.2.18'!#REF!</definedName>
    <definedName name="_MUN90">'[2]C2.2.18'!#REF!</definedName>
    <definedName name="_Order1" hidden="1">255</definedName>
    <definedName name="_Order2" hidden="1">0</definedName>
    <definedName name="_pie1" localSheetId="1">#REF!</definedName>
    <definedName name="_pie1">#REF!</definedName>
    <definedName name="_pie2">#REF!</definedName>
    <definedName name="_pie3">#REF!</definedName>
    <definedName name="_Toc271723056" localSheetId="0">'POA 2023'!#REF!</definedName>
    <definedName name="_TP1" localSheetId="1">#REF!</definedName>
    <definedName name="_TP1">#REF!</definedName>
    <definedName name="_TP2">#REF!</definedName>
    <definedName name="a">#REF!</definedName>
    <definedName name="A_impresión_IM">#REF!</definedName>
    <definedName name="A1987_" localSheetId="1">'[4]10'!#REF!</definedName>
    <definedName name="A1987_">'[4]10'!#REF!</definedName>
    <definedName name="A1988_" localSheetId="1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uicola" localSheetId="1">#REF!</definedName>
    <definedName name="acuicola">#REF!</definedName>
    <definedName name="adaa">#REF!</definedName>
    <definedName name="AGRDOS">#REF!</definedName>
    <definedName name="AGRUNO">#REF!</definedName>
    <definedName name="anp" localSheetId="1">'[5]21.1a'!#REF!</definedName>
    <definedName name="anp">'[5]21.1a'!#REF!</definedName>
    <definedName name="_xlnm.Print_Area" localSheetId="1">#REF!</definedName>
    <definedName name="_xlnm.Print_Area">#REF!</definedName>
    <definedName name="ÁREAS_NATURALES_PROTEGIDAS_DE_CONTROL_ESTATAL">#REF!</definedName>
    <definedName name="AUTOMOV">#REF!</definedName>
    <definedName name="B">#REF!</definedName>
    <definedName name="_xlnm.Database">#REF!</definedName>
    <definedName name="bo_anio">#REF!</definedName>
    <definedName name="bo_des">#REF!</definedName>
    <definedName name="bo_ref_anio">#REF!</definedName>
    <definedName name="bo_ref_ind">#REF!</definedName>
    <definedName name="bo_ref_nal">#REF!</definedName>
    <definedName name="br_anio">#REF!</definedName>
    <definedName name="br_des">#REF!</definedName>
    <definedName name="br_ref_anio">#REF!</definedName>
    <definedName name="br_ref_ind">#REF!</definedName>
    <definedName name="br_ref_nal">#REF!</definedName>
    <definedName name="ccc">#REF!</definedName>
    <definedName name="ccccc">#REF!</definedName>
    <definedName name="central">"Imagen 14"</definedName>
    <definedName name="CLASE">'[4]10'!#REF!</definedName>
    <definedName name="codg">'[6]10'!#REF!</definedName>
    <definedName name="cof">'[7]10'!#REF!</definedName>
    <definedName name="Consulta17" localSheetId="1">#REF!</definedName>
    <definedName name="Consulta17">#REF!</definedName>
    <definedName name="Consulta9">#REF!</definedName>
    <definedName name="cuadro">#REF!</definedName>
    <definedName name="datos">#REF!</definedName>
    <definedName name="datos2">#REF!</definedName>
    <definedName name="ddddd" localSheetId="1">'[6]10'!#REF!</definedName>
    <definedName name="ddddd">'[6]10'!#REF!</definedName>
    <definedName name="des" localSheetId="1">#REF!</definedName>
    <definedName name="des">#REF!</definedName>
    <definedName name="desag">#REF!</definedName>
    <definedName name="DESC" localSheetId="1">'[4]10'!#REF!</definedName>
    <definedName name="DESC">'[4]10'!#REF!</definedName>
    <definedName name="dfdsdfsdf" localSheetId="1">#REF!</definedName>
    <definedName name="dfdsdfsdf">#REF!</definedName>
    <definedName name="EDO">#REF!</definedName>
    <definedName name="encabezado">#REF!</definedName>
    <definedName name="encabezado1">#REF!</definedName>
    <definedName name="encabezado2">#REF!</definedName>
    <definedName name="encabezado3">#REF!</definedName>
    <definedName name="enoe05">'[8]7.1'!$100:$104</definedName>
    <definedName name="ent" localSheetId="1">#REF!</definedName>
    <definedName name="ent">#REF!</definedName>
    <definedName name="ent_sig">#REF!</definedName>
    <definedName name="ent_sigla">#REF!</definedName>
    <definedName name="enti">#REF!</definedName>
    <definedName name="est_elim">#REF!</definedName>
    <definedName name="est_real">#REF!</definedName>
    <definedName name="Excel_BuiltIn_Print_Area_1_1">#REF!</definedName>
    <definedName name="fffff" localSheetId="1">'[2]C2.2.18'!#REF!</definedName>
    <definedName name="fffff">'[2]C2.2.18'!#REF!</definedName>
    <definedName name="final" localSheetId="1">#REF!</definedName>
    <definedName name="final">#REF!</definedName>
    <definedName name="gfyf">'[9]20-15'!$1:$9</definedName>
    <definedName name="Hidden_1_Tabla_4381428">[10]Hidden_1_Tabla_438142!$A$1:$A$2</definedName>
    <definedName name="Hidden_114">[11]Hidden_1!$A$1:$A$2</definedName>
    <definedName name="Hidden_115">[12]Hidden_1!$A$1:$A$2</definedName>
    <definedName name="I" localSheetId="1">#REF!</definedName>
    <definedName name="I">#REF!</definedName>
    <definedName name="ind">#REF!</definedName>
    <definedName name="ind_cve">#REF!</definedName>
    <definedName name="ini_gra">#REF!</definedName>
    <definedName name="inicio">#REF!</definedName>
    <definedName name="inicio1">#REF!</definedName>
    <definedName name="inicio2">#REF!</definedName>
    <definedName name="inicio3">#REF!</definedName>
    <definedName name="inv">#REF!</definedName>
    <definedName name="inver" localSheetId="1">'[13]5.19a'!#REF!</definedName>
    <definedName name="inver">'[13]5.19a'!#REF!</definedName>
    <definedName name="inversión" localSheetId="1">'[13]5.19b'!#REF!</definedName>
    <definedName name="inversión">'[13]5.19b'!#REF!</definedName>
    <definedName name="L" localSheetId="1">#REF!</definedName>
    <definedName name="L">#REF!</definedName>
    <definedName name="lo_anio">#REF!</definedName>
    <definedName name="lo_des">#REF!</definedName>
    <definedName name="lo_ref_anio">#REF!</definedName>
    <definedName name="lo_ref_ind">#REF!</definedName>
    <definedName name="lr_anio">#REF!</definedName>
    <definedName name="lr_des">#REF!</definedName>
    <definedName name="lr_ref_anio">#REF!</definedName>
    <definedName name="lr_ref_ind">#REF!</definedName>
    <definedName name="M">#REF!</definedName>
    <definedName name="mn">#REF!</definedName>
    <definedName name="MUN">#REF!</definedName>
    <definedName name="nacional">#REF!</definedName>
    <definedName name="nuevo">#REF!</definedName>
    <definedName name="ñ">#REF!</definedName>
    <definedName name="peccuatro">#REF!</definedName>
    <definedName name="pectres">#REF!</definedName>
    <definedName name="pesca">#REF!</definedName>
    <definedName name="pie">#REF!</definedName>
    <definedName name="ppp" localSheetId="1">'[2]C2.2.18'!#REF!</definedName>
    <definedName name="ppp">'[2]C2.2.18'!#REF!</definedName>
    <definedName name="Print_Area" localSheetId="1">#REF!</definedName>
    <definedName name="Print_Area">#REF!</definedName>
    <definedName name="Print_Area_MI" localSheetId="1">'[14]1'!#REF!</definedName>
    <definedName name="Print_Area_MI">'[14]1'!#REF!</definedName>
    <definedName name="Print_Titles_MI" localSheetId="1">#REF!</definedName>
    <definedName name="Print_Titles_MI">#REF!</definedName>
    <definedName name="Q">#REF!</definedName>
    <definedName name="recorre">#REF!</definedName>
    <definedName name="sfaadf">#REF!</definedName>
    <definedName name="sfafasdfsdafasdfasfa">#REF!</definedName>
    <definedName name="SUMAS">#REF!</definedName>
    <definedName name="T">#REF!</definedName>
    <definedName name="TT" localSheetId="1">'[15]2.1 1a parte'!#REF!</definedName>
    <definedName name="TT">'[15]2.1 1a parte'!#REF!</definedName>
    <definedName name="tttttt" localSheetId="1">#REF!</definedName>
    <definedName name="tttttt">#REF!</definedName>
    <definedName name="ttttttttt" localSheetId="1">'[16]20.17-18'!#REF!</definedName>
    <definedName name="ttttttttt">'[16]20.17-18'!#REF!</definedName>
    <definedName name="turismo" localSheetId="1">#REF!</definedName>
    <definedName name="turismo">#REF!</definedName>
    <definedName name="UU" localSheetId="1">'[15]2.1 1a parte'!#REF!</definedName>
    <definedName name="UU">'[15]2.1 1a parte'!#REF!</definedName>
    <definedName name="uuu" localSheetId="1">'[1]26'!#REF!</definedName>
    <definedName name="uuu">'[1]26'!#REF!</definedName>
    <definedName name="w">'[17]2.1'!#REF!</definedName>
    <definedName name="X">'[18]N20.16'!#REF!</definedName>
    <definedName name="XX" localSheetId="1">#REF!</definedName>
    <definedName name="XX">#REF!</definedName>
    <definedName name="xxxx">#REF!</definedName>
    <definedName name="xxxxxx">#REF!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0" i="4" l="1"/>
  <c r="O170" i="4"/>
  <c r="N169" i="4"/>
  <c r="N170" i="4" s="1"/>
  <c r="N168" i="4"/>
  <c r="N167" i="4"/>
  <c r="P160" i="4"/>
  <c r="O160" i="4"/>
  <c r="N160" i="4"/>
  <c r="P148" i="4"/>
  <c r="O148" i="4"/>
  <c r="N148" i="4"/>
  <c r="N147" i="4"/>
  <c r="N146" i="4"/>
  <c r="N145" i="4"/>
  <c r="S89" i="4"/>
  <c r="R89" i="4"/>
  <c r="Q89" i="4"/>
  <c r="M89" i="4"/>
  <c r="L89" i="4"/>
  <c r="K89" i="4"/>
  <c r="G89" i="4"/>
  <c r="F89" i="4"/>
  <c r="E89" i="4"/>
  <c r="P88" i="4"/>
  <c r="J88" i="4"/>
  <c r="D88" i="4"/>
  <c r="P87" i="4"/>
  <c r="J87" i="4"/>
  <c r="D87" i="4"/>
  <c r="P86" i="4"/>
  <c r="J86" i="4"/>
  <c r="D86" i="4"/>
  <c r="P85" i="4"/>
  <c r="J85" i="4"/>
  <c r="D85" i="4"/>
  <c r="P84" i="4"/>
  <c r="J84" i="4"/>
  <c r="D84" i="4"/>
  <c r="P83" i="4"/>
  <c r="J83" i="4"/>
  <c r="D83" i="4"/>
  <c r="P82" i="4"/>
  <c r="J82" i="4"/>
  <c r="D82" i="4"/>
  <c r="P81" i="4"/>
  <c r="J81" i="4"/>
  <c r="D81" i="4"/>
  <c r="P80" i="4"/>
  <c r="J80" i="4"/>
  <c r="D80" i="4"/>
  <c r="P79" i="4"/>
  <c r="J79" i="4"/>
  <c r="D79" i="4"/>
  <c r="P78" i="4"/>
  <c r="J78" i="4"/>
  <c r="J89" i="4" s="1"/>
  <c r="D78" i="4"/>
  <c r="P77" i="4"/>
  <c r="J77" i="4"/>
  <c r="D77" i="4"/>
  <c r="D89" i="4" s="1"/>
  <c r="P76" i="4"/>
  <c r="P89" i="4" s="1"/>
  <c r="J76" i="4"/>
  <c r="D76" i="4"/>
  <c r="S71" i="4"/>
  <c r="R71" i="4"/>
  <c r="Q71" i="4"/>
  <c r="M71" i="4"/>
  <c r="L71" i="4"/>
  <c r="K71" i="4"/>
  <c r="G71" i="4"/>
  <c r="F71" i="4"/>
  <c r="E71" i="4"/>
  <c r="P70" i="4"/>
  <c r="J70" i="4"/>
  <c r="D70" i="4"/>
  <c r="P69" i="4"/>
  <c r="J69" i="4"/>
  <c r="D69" i="4"/>
  <c r="P68" i="4"/>
  <c r="J68" i="4"/>
  <c r="D68" i="4"/>
  <c r="P67" i="4"/>
  <c r="J67" i="4"/>
  <c r="D67" i="4"/>
  <c r="P66" i="4"/>
  <c r="J66" i="4"/>
  <c r="D66" i="4"/>
  <c r="P65" i="4"/>
  <c r="J65" i="4"/>
  <c r="D65" i="4"/>
  <c r="P64" i="4"/>
  <c r="J64" i="4"/>
  <c r="D64" i="4"/>
  <c r="P63" i="4"/>
  <c r="J63" i="4"/>
  <c r="D63" i="4"/>
  <c r="P62" i="4"/>
  <c r="J62" i="4"/>
  <c r="D62" i="4"/>
  <c r="P61" i="4"/>
  <c r="J61" i="4"/>
  <c r="D61" i="4"/>
  <c r="P60" i="4"/>
  <c r="J60" i="4"/>
  <c r="D60" i="4"/>
  <c r="P59" i="4"/>
  <c r="J59" i="4"/>
  <c r="D59" i="4"/>
  <c r="D71" i="4" s="1"/>
  <c r="P58" i="4"/>
  <c r="P71" i="4" s="1"/>
  <c r="J58" i="4"/>
  <c r="J71" i="4" s="1"/>
  <c r="D58" i="4"/>
  <c r="S53" i="4"/>
  <c r="R53" i="4"/>
  <c r="Q53" i="4"/>
  <c r="M53" i="4"/>
  <c r="L53" i="4"/>
  <c r="K53" i="4"/>
  <c r="G53" i="4"/>
  <c r="F53" i="4"/>
  <c r="E53" i="4"/>
  <c r="P52" i="4"/>
  <c r="J52" i="4"/>
  <c r="D52" i="4"/>
  <c r="P51" i="4"/>
  <c r="J51" i="4"/>
  <c r="D51" i="4"/>
  <c r="P50" i="4"/>
  <c r="J50" i="4"/>
  <c r="D50" i="4"/>
  <c r="P49" i="4"/>
  <c r="J49" i="4"/>
  <c r="D49" i="4"/>
  <c r="P48" i="4"/>
  <c r="J48" i="4"/>
  <c r="D48" i="4"/>
  <c r="P47" i="4"/>
  <c r="J47" i="4"/>
  <c r="D47" i="4"/>
  <c r="P46" i="4"/>
  <c r="J46" i="4"/>
  <c r="D46" i="4"/>
  <c r="P45" i="4"/>
  <c r="J45" i="4"/>
  <c r="D45" i="4"/>
  <c r="P44" i="4"/>
  <c r="J44" i="4"/>
  <c r="D44" i="4"/>
  <c r="P43" i="4"/>
  <c r="J43" i="4"/>
  <c r="D43" i="4"/>
  <c r="P42" i="4"/>
  <c r="J42" i="4"/>
  <c r="D42" i="4"/>
  <c r="P41" i="4"/>
  <c r="J41" i="4"/>
  <c r="D41" i="4"/>
  <c r="P40" i="4"/>
  <c r="P53" i="4" s="1"/>
  <c r="J40" i="4"/>
  <c r="J53" i="4" s="1"/>
  <c r="D40" i="4"/>
  <c r="D53" i="4" s="1"/>
  <c r="S35" i="4"/>
  <c r="R35" i="4"/>
  <c r="Q35" i="4"/>
  <c r="M35" i="4"/>
  <c r="L35" i="4"/>
  <c r="K35" i="4"/>
  <c r="G35" i="4"/>
  <c r="F35" i="4"/>
  <c r="E35" i="4"/>
  <c r="P34" i="4"/>
  <c r="J34" i="4"/>
  <c r="D34" i="4"/>
  <c r="P33" i="4"/>
  <c r="J33" i="4"/>
  <c r="D33" i="4"/>
  <c r="P32" i="4"/>
  <c r="J32" i="4"/>
  <c r="D32" i="4"/>
  <c r="P31" i="4"/>
  <c r="J31" i="4"/>
  <c r="D31" i="4"/>
  <c r="P30" i="4"/>
  <c r="J30" i="4"/>
  <c r="D30" i="4"/>
  <c r="P29" i="4"/>
  <c r="J29" i="4"/>
  <c r="D29" i="4"/>
  <c r="P28" i="4"/>
  <c r="J28" i="4"/>
  <c r="D28" i="4"/>
  <c r="P27" i="4"/>
  <c r="J27" i="4"/>
  <c r="D27" i="4"/>
  <c r="P26" i="4"/>
  <c r="J26" i="4"/>
  <c r="D26" i="4"/>
  <c r="P25" i="4"/>
  <c r="P35" i="4" s="1"/>
  <c r="J25" i="4"/>
  <c r="D25" i="4"/>
  <c r="P24" i="4"/>
  <c r="J24" i="4"/>
  <c r="J35" i="4" s="1"/>
  <c r="D24" i="4"/>
  <c r="P23" i="4"/>
  <c r="J23" i="4"/>
  <c r="D23" i="4"/>
  <c r="D35" i="4" s="1"/>
  <c r="P22" i="4"/>
  <c r="J22" i="4"/>
  <c r="D22" i="4"/>
  <c r="G17" i="4"/>
  <c r="F16" i="4"/>
  <c r="E16" i="4"/>
  <c r="D16" i="4"/>
  <c r="K15" i="4"/>
  <c r="J15" i="4"/>
  <c r="J16" i="4" s="1"/>
  <c r="F15" i="4"/>
  <c r="E15" i="4"/>
  <c r="D15" i="4"/>
  <c r="L14" i="4"/>
  <c r="K14" i="4"/>
  <c r="K16" i="4" s="1"/>
  <c r="K17" i="4" s="1"/>
  <c r="J14" i="4"/>
  <c r="F14" i="4"/>
  <c r="E14" i="4"/>
  <c r="D14" i="4" s="1"/>
  <c r="F13" i="4"/>
  <c r="E13" i="4"/>
  <c r="D13" i="4"/>
  <c r="F12" i="4"/>
  <c r="E12" i="4"/>
  <c r="D12" i="4"/>
  <c r="F11" i="4"/>
  <c r="E11" i="4"/>
  <c r="D11" i="4"/>
  <c r="F10" i="4"/>
  <c r="E10" i="4"/>
  <c r="D10" i="4" s="1"/>
  <c r="F9" i="4"/>
  <c r="E9" i="4"/>
  <c r="D9" i="4"/>
  <c r="F8" i="4"/>
  <c r="E8" i="4"/>
  <c r="D8" i="4"/>
  <c r="F7" i="4"/>
  <c r="E7" i="4"/>
  <c r="D7" i="4"/>
  <c r="F6" i="4"/>
  <c r="F17" i="4" s="1"/>
  <c r="E6" i="4"/>
  <c r="D6" i="4" s="1"/>
  <c r="F5" i="4"/>
  <c r="E5" i="4"/>
  <c r="D5" i="4"/>
  <c r="F4" i="4"/>
  <c r="E4" i="4"/>
  <c r="D4" i="4"/>
  <c r="D17" i="4" s="1"/>
  <c r="J17" i="4" l="1"/>
  <c r="E17" i="4"/>
  <c r="F12" i="1" l="1"/>
  <c r="F11" i="1"/>
  <c r="F10" i="1"/>
  <c r="F9" i="1"/>
  <c r="F7" i="1"/>
  <c r="F6" i="1"/>
  <c r="F5" i="1" s="1"/>
  <c r="E5" i="1"/>
  <c r="D5" i="1"/>
  <c r="C5" i="1"/>
</calcChain>
</file>

<file path=xl/sharedStrings.xml><?xml version="1.0" encoding="utf-8"?>
<sst xmlns="http://schemas.openxmlformats.org/spreadsheetml/2006/main" count="339" uniqueCount="77">
  <si>
    <t>Unidad de Medida</t>
  </si>
  <si>
    <t>Personas</t>
  </si>
  <si>
    <t>Unidades</t>
  </si>
  <si>
    <t>Servicios</t>
  </si>
  <si>
    <t>Cobertura de atención</t>
  </si>
  <si>
    <t>Unidades de Transporte Gratuito</t>
  </si>
  <si>
    <t>Recorridos de verificación en rutas establecidas</t>
  </si>
  <si>
    <t>Recorridos</t>
  </si>
  <si>
    <t>Capacitaciones</t>
  </si>
  <si>
    <t xml:space="preserve">   </t>
  </si>
  <si>
    <t>Valor máximo al trimestre y máximo entre trimestres</t>
  </si>
  <si>
    <t>Acumulativo</t>
  </si>
  <si>
    <t xml:space="preserve">Transporte Adaptado "Ruta Azul" </t>
  </si>
  <si>
    <t>Municipio</t>
  </si>
  <si>
    <t>Personas Promedio</t>
  </si>
  <si>
    <t>Durango</t>
  </si>
  <si>
    <t>Municipios</t>
  </si>
  <si>
    <t>21 de septiembre</t>
  </si>
  <si>
    <t>Santiago Papasquiaro</t>
  </si>
  <si>
    <t>El Salto, Pueblo Nuevo</t>
  </si>
  <si>
    <t>Tamazula</t>
  </si>
  <si>
    <t>Gómez Palacio</t>
  </si>
  <si>
    <t>El Salto</t>
  </si>
  <si>
    <t>Ruta Azul</t>
  </si>
  <si>
    <t xml:space="preserve"> Mes: octubre 2021</t>
  </si>
  <si>
    <r>
      <t>Personas Promedio</t>
    </r>
    <r>
      <rPr>
        <sz val="10"/>
        <color theme="0"/>
        <rFont val="Calibri"/>
        <family val="2"/>
        <scheme val="minor"/>
      </rPr>
      <t xml:space="preserve"> (90% - 10%) Formula Dany</t>
    </r>
  </si>
  <si>
    <t>Periodo: Julio, agosto y septiembre 2021</t>
  </si>
  <si>
    <t>Reactivo servicio</t>
  </si>
  <si>
    <t>22 de junio</t>
  </si>
  <si>
    <t>1er Trimestre</t>
  </si>
  <si>
    <t>Método de medición</t>
  </si>
  <si>
    <t>Vicente Guerrero</t>
  </si>
  <si>
    <t>1er Trimestre 2023</t>
  </si>
  <si>
    <t xml:space="preserve">3.13 Transporte Adaptado "Ruta Azul"  </t>
  </si>
  <si>
    <t>Enero 2023</t>
  </si>
  <si>
    <t>Febrero 2023</t>
  </si>
  <si>
    <t>Marzo 2023</t>
  </si>
  <si>
    <t>Capacitacitar y sensibilizar a los Operadores de las Unidades, en atención a usuarios</t>
  </si>
  <si>
    <t>Supervisar rutas establecidas y estado de Unidades de Transporte en Municipios</t>
  </si>
  <si>
    <t>Visitas de supervisión</t>
  </si>
  <si>
    <t>Supervisar rutas establecidas y estado de Unidades de Transporte en Durango Capital</t>
  </si>
  <si>
    <t>Seguimiento Programa Operativo Anual 2023</t>
  </si>
  <si>
    <t>Acumulativo del 93% de servicios en usuarios recurrentes entre periodo en medición más 7% de servicios en usuarios</t>
  </si>
  <si>
    <t>ACUMULADO 2023 (Enero a marzo)</t>
  </si>
  <si>
    <t xml:space="preserve">Ruta regional </t>
  </si>
  <si>
    <t>unidades</t>
  </si>
  <si>
    <t>ac</t>
  </si>
  <si>
    <t>in</t>
  </si>
  <si>
    <r>
      <t xml:space="preserve">Ruta regional </t>
    </r>
    <r>
      <rPr>
        <sz val="11"/>
        <color theme="1"/>
        <rFont val="Calibri"/>
        <family val="2"/>
        <scheme val="minor"/>
      </rPr>
      <t>(Durango)</t>
    </r>
  </si>
  <si>
    <t>Durango - CAS</t>
  </si>
  <si>
    <r>
      <t xml:space="preserve">Ruta regional </t>
    </r>
    <r>
      <rPr>
        <sz val="11"/>
        <rFont val="Calibri"/>
        <family val="2"/>
        <scheme val="minor"/>
      </rPr>
      <t>(Gómez Palacio)</t>
    </r>
  </si>
  <si>
    <t>Lerdo</t>
  </si>
  <si>
    <r>
      <t xml:space="preserve">Ruta regional </t>
    </r>
    <r>
      <rPr>
        <sz val="11"/>
        <rFont val="Calibri"/>
        <family val="2"/>
        <scheme val="minor"/>
      </rPr>
      <t>(Santiago Papasquiaro)</t>
    </r>
  </si>
  <si>
    <t>Tepehuanes</t>
  </si>
  <si>
    <t>Nuevo Ideal</t>
  </si>
  <si>
    <r>
      <t xml:space="preserve">Ruta regional </t>
    </r>
    <r>
      <rPr>
        <sz val="11"/>
        <rFont val="Calibri"/>
        <family val="2"/>
        <scheme val="minor"/>
      </rPr>
      <t>(Vicente Guerrero)</t>
    </r>
  </si>
  <si>
    <t>Nombre de Dios</t>
  </si>
  <si>
    <r>
      <t xml:space="preserve">Poanas </t>
    </r>
    <r>
      <rPr>
        <sz val="11"/>
        <color theme="0"/>
        <rFont val="Calibri"/>
        <family val="2"/>
        <scheme val="minor"/>
      </rPr>
      <t>(Villa Unión)</t>
    </r>
  </si>
  <si>
    <t>Súchil</t>
  </si>
  <si>
    <t>Mes: DICIEMBRE 2023</t>
  </si>
  <si>
    <t>Mes: NOVIEMBRE 2023</t>
  </si>
  <si>
    <t>Mes: OCTUBRE 2023</t>
  </si>
  <si>
    <r>
      <t xml:space="preserve">Poanas </t>
    </r>
    <r>
      <rPr>
        <sz val="11"/>
        <color theme="1"/>
        <rFont val="Calibri"/>
        <family val="2"/>
        <scheme val="minor"/>
      </rPr>
      <t>(Villa Unión)</t>
    </r>
  </si>
  <si>
    <t>Poanas</t>
  </si>
  <si>
    <t>Mes: SEPTIEMBRE 2023</t>
  </si>
  <si>
    <t>Mes: AGOSTO 2023</t>
  </si>
  <si>
    <t>Mes: JULIO 2023</t>
  </si>
  <si>
    <t>Mes: JUNIO 2023</t>
  </si>
  <si>
    <t>Mes: MAYO 2023</t>
  </si>
  <si>
    <t>Mes: ABRIL 2023</t>
  </si>
  <si>
    <r>
      <t xml:space="preserve">Ruta regional </t>
    </r>
    <r>
      <rPr>
        <sz val="10"/>
        <rFont val="Calibri"/>
        <family val="2"/>
        <scheme val="minor"/>
      </rPr>
      <t>(Gómez Palacio)</t>
    </r>
  </si>
  <si>
    <r>
      <t>Ruta regional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(Santiago Papasquiaro)</t>
    </r>
  </si>
  <si>
    <r>
      <t xml:space="preserve">Ruta regional </t>
    </r>
    <r>
      <rPr>
        <sz val="10"/>
        <rFont val="Calibri"/>
        <family val="2"/>
        <scheme val="minor"/>
      </rPr>
      <t>(Vicente Guerrero)</t>
    </r>
  </si>
  <si>
    <r>
      <t xml:space="preserve">Poanas </t>
    </r>
    <r>
      <rPr>
        <sz val="10"/>
        <color theme="1"/>
        <rFont val="Calibri"/>
        <family val="2"/>
        <scheme val="minor"/>
      </rPr>
      <t>(Villa Unión)</t>
    </r>
  </si>
  <si>
    <t>Mes: MARZO 2023</t>
  </si>
  <si>
    <t>Mes: FEBRERO 2023</t>
  </si>
  <si>
    <t>Mes: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</si>
</sst>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6EC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6EC0"/>
      <name val="Calibri"/>
      <family val="2"/>
      <scheme val="minor"/>
    </font>
    <font>
      <b/>
      <sz val="30"/>
      <color rgb="FF006E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5"/>
      <color rgb="FF006EC0"/>
      <name val="Calibri"/>
      <family val="2"/>
      <scheme val="minor"/>
    </font>
    <font>
      <sz val="3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F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EBF5"/>
        <bgColor indexed="64"/>
      </patternFill>
    </fill>
    <fill>
      <patternFill patternType="solid">
        <fgColor rgb="FF006EC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BD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FA00A7"/>
        <bgColor indexed="64"/>
      </patternFill>
    </fill>
    <fill>
      <patternFill patternType="solid">
        <fgColor rgb="FF0ABEC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EADBED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E5F8FF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DAD2E6"/>
        <bgColor indexed="64"/>
      </patternFill>
    </fill>
    <fill>
      <patternFill patternType="solid">
        <fgColor rgb="FFEEEAF2"/>
        <bgColor indexed="64"/>
      </patternFill>
    </fill>
  </fills>
  <borders count="5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rgb="FFF48CC7"/>
      </left>
      <right style="thin">
        <color rgb="FFF48CC7"/>
      </right>
      <top/>
      <bottom style="thin">
        <color rgb="FFF48CC7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ck">
        <color rgb="FF006EC0"/>
      </top>
      <bottom/>
      <diagonal/>
    </border>
    <border>
      <left style="thin">
        <color rgb="FFFFA7C4"/>
      </left>
      <right style="thin">
        <color rgb="FFFFA7C4"/>
      </right>
      <top style="thin">
        <color rgb="FFFFA7C4"/>
      </top>
      <bottom style="thin">
        <color rgb="FFFFA7C4"/>
      </bottom>
      <diagonal/>
    </border>
    <border>
      <left/>
      <right style="thin">
        <color rgb="FFFFA7C4"/>
      </right>
      <top style="thin">
        <color rgb="FFFFA7C4"/>
      </top>
      <bottom style="thin">
        <color rgb="FFFFA7C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dashed">
        <color theme="1" tint="0.24994659260841701"/>
      </right>
      <top style="medium">
        <color theme="1" tint="0.24994659260841701"/>
      </top>
      <bottom style="dashed">
        <color theme="1" tint="0.24994659260841701"/>
      </bottom>
      <diagonal/>
    </border>
    <border>
      <left style="dashed">
        <color theme="1" tint="0.24994659260841701"/>
      </left>
      <right style="dashed">
        <color theme="1" tint="0.24994659260841701"/>
      </right>
      <top style="medium">
        <color theme="1" tint="0.24994659260841701"/>
      </top>
      <bottom style="dashed">
        <color theme="1" tint="0.24994659260841701"/>
      </bottom>
      <diagonal/>
    </border>
    <border>
      <left style="dashed">
        <color theme="1" tint="0.24994659260841701"/>
      </left>
      <right style="medium">
        <color theme="1" tint="0.24994659260841701"/>
      </right>
      <top style="thick">
        <color rgb="FFFFFFFF"/>
      </top>
      <bottom style="dashed">
        <color theme="1" tint="0.24994659260841701"/>
      </bottom>
      <diagonal/>
    </border>
    <border>
      <left/>
      <right style="dashed">
        <color theme="1" tint="0.24994659260841701"/>
      </right>
      <top style="dashed">
        <color theme="1" tint="0.24994659260841701"/>
      </top>
      <bottom style="medium">
        <color theme="1" tint="0.24994659260841701"/>
      </bottom>
      <diagonal/>
    </border>
    <border>
      <left style="dashed">
        <color theme="1" tint="0.24994659260841701"/>
      </left>
      <right style="dashed">
        <color theme="1" tint="0.24994659260841701"/>
      </right>
      <top style="dashed">
        <color theme="1" tint="0.24994659260841701"/>
      </top>
      <bottom style="medium">
        <color theme="1" tint="0.24994659260841701"/>
      </bottom>
      <diagonal/>
    </border>
    <border>
      <left style="dashed">
        <color theme="1" tint="0.24994659260841701"/>
      </left>
      <right style="medium">
        <color theme="1" tint="0.24994659260841701"/>
      </right>
      <top style="dashed">
        <color theme="1" tint="0.24994659260841701"/>
      </top>
      <bottom style="medium">
        <color theme="1" tint="0.24994659260841701"/>
      </bottom>
      <diagonal/>
    </border>
    <border>
      <left style="dashed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dashed">
        <color theme="1" tint="0.24994659260841701"/>
      </bottom>
      <diagonal/>
    </border>
    <border>
      <left/>
      <right style="dashed">
        <color theme="1" tint="0.24994659260841701"/>
      </right>
      <top style="dashed">
        <color theme="1" tint="0.24994659260841701"/>
      </top>
      <bottom style="dashed">
        <color theme="1" tint="0.24994659260841701"/>
      </bottom>
      <diagonal/>
    </border>
    <border>
      <left style="dashed">
        <color theme="1" tint="0.24994659260841701"/>
      </left>
      <right style="dashed">
        <color theme="1" tint="0.24994659260841701"/>
      </right>
      <top style="dashed">
        <color theme="1" tint="0.24994659260841701"/>
      </top>
      <bottom style="dashed">
        <color theme="1" tint="0.24994659260841701"/>
      </bottom>
      <diagonal/>
    </border>
    <border>
      <left style="dashed">
        <color theme="1" tint="0.24994659260841701"/>
      </left>
      <right style="medium">
        <color theme="1" tint="0.24994659260841701"/>
      </right>
      <top style="dashed">
        <color theme="1" tint="0.24994659260841701"/>
      </top>
      <bottom style="dashed">
        <color theme="1" tint="0.24994659260841701"/>
      </bottom>
      <diagonal/>
    </border>
    <border>
      <left/>
      <right style="dashed">
        <color theme="1" tint="0.24994659260841701"/>
      </right>
      <top style="dashed">
        <color theme="1" tint="0.24994659260841701"/>
      </top>
      <bottom/>
      <diagonal/>
    </border>
    <border>
      <left style="dashed">
        <color theme="1" tint="0.24994659260841701"/>
      </left>
      <right style="dashed">
        <color theme="1" tint="0.24994659260841701"/>
      </right>
      <top style="dashed">
        <color theme="1" tint="0.24994659260841701"/>
      </top>
      <bottom/>
      <diagonal/>
    </border>
    <border>
      <left style="thick">
        <color rgb="FFFFFFFF"/>
      </left>
      <right style="dashed">
        <color theme="1" tint="0.24994659260841701"/>
      </right>
      <top style="medium">
        <color theme="1" tint="0.34998626667073579"/>
      </top>
      <bottom style="medium">
        <color theme="1" tint="0.34998626667073579"/>
      </bottom>
      <diagonal/>
    </border>
    <border>
      <left style="dashed">
        <color theme="1" tint="0.24994659260841701"/>
      </left>
      <right style="thin">
        <color theme="1" tint="0.24994659260841701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ck">
        <color rgb="FFFFFFFF"/>
      </left>
      <right style="dashed">
        <color theme="1" tint="0.24994659260841701"/>
      </right>
      <top style="medium">
        <color theme="1" tint="0.34998626667073579"/>
      </top>
      <bottom style="medium">
        <color theme="1" tint="0.24994659260841701"/>
      </bottom>
      <diagonal/>
    </border>
    <border>
      <left style="dashed">
        <color theme="1" tint="0.24994659260841701"/>
      </left>
      <right style="thin">
        <color theme="1" tint="0.24994659260841701"/>
      </right>
      <top style="medium">
        <color theme="1" tint="0.34998626667073579"/>
      </top>
      <bottom style="medium">
        <color theme="1" tint="0.24994659260841701"/>
      </bottom>
      <diagonal/>
    </border>
    <border>
      <left/>
      <right style="dashed">
        <color theme="1" tint="0.24994659260841701"/>
      </right>
      <top style="dashed">
        <color theme="1" tint="0.24994659260841701"/>
      </top>
      <bottom style="thick">
        <color rgb="FFFFFFFF"/>
      </bottom>
      <diagonal/>
    </border>
    <border>
      <left style="dashed">
        <color theme="1" tint="0.24994659260841701"/>
      </left>
      <right style="dashed">
        <color theme="1" tint="0.24994659260841701"/>
      </right>
      <top style="dashed">
        <color theme="1" tint="0.24994659260841701"/>
      </top>
      <bottom style="thick">
        <color rgb="FFFFFFFF"/>
      </bottom>
      <diagonal/>
    </border>
    <border>
      <left style="dashed">
        <color theme="1" tint="0.24994659260841701"/>
      </left>
      <right style="medium">
        <color theme="1" tint="0.24994659260841701"/>
      </right>
      <top style="dashed">
        <color theme="1" tint="0.24994659260841701"/>
      </top>
      <bottom/>
      <diagonal/>
    </border>
    <border>
      <left style="dashed">
        <color theme="1" tint="0.24994659260841701"/>
      </left>
      <right style="dashed">
        <color theme="1" tint="0.24994659260841701"/>
      </right>
      <top style="thick">
        <color rgb="FFFFFFFF"/>
      </top>
      <bottom style="dotted">
        <color theme="1" tint="0.24994659260841701"/>
      </bottom>
      <diagonal/>
    </border>
    <border>
      <left style="dashed">
        <color theme="1" tint="0.24994659260841701"/>
      </left>
      <right style="medium">
        <color theme="1" tint="0.24994659260841701"/>
      </right>
      <top style="thick">
        <color rgb="FFFFFFFF"/>
      </top>
      <bottom style="dotted">
        <color theme="1" tint="0.24994659260841701"/>
      </bottom>
      <diagonal/>
    </border>
    <border>
      <left style="dashed">
        <color theme="1" tint="0.24994659260841701"/>
      </left>
      <right style="dashed">
        <color theme="1" tint="0.24994659260841701"/>
      </right>
      <top style="dotted">
        <color theme="1" tint="0.24994659260841701"/>
      </top>
      <bottom style="medium">
        <color theme="1" tint="0.24994659260841701"/>
      </bottom>
      <diagonal/>
    </border>
    <border>
      <left style="dashed">
        <color theme="1" tint="0.24994659260841701"/>
      </left>
      <right style="medium">
        <color theme="1" tint="0.24994659260841701"/>
      </right>
      <top style="dotted">
        <color theme="1" tint="0.24994659260841701"/>
      </top>
      <bottom style="medium">
        <color theme="1" tint="0.24994659260841701"/>
      </bottom>
      <diagonal/>
    </border>
    <border>
      <left style="dashed">
        <color theme="1" tint="0.24994659260841701"/>
      </left>
      <right style="dashed">
        <color theme="1" tint="0.24994659260841701"/>
      </right>
      <top/>
      <bottom style="dashed">
        <color theme="1" tint="0.24994659260841701"/>
      </bottom>
      <diagonal/>
    </border>
    <border>
      <left style="thick">
        <color rgb="FFFFFFFF"/>
      </left>
      <right style="thick">
        <color rgb="FFFFFFFF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13" fillId="2" borderId="0" xfId="0" applyFont="1" applyFill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6" borderId="9" xfId="0" applyFont="1" applyFill="1" applyBorder="1" applyAlignment="1">
      <alignment vertical="center"/>
    </xf>
    <xf numFmtId="0" fontId="11" fillId="6" borderId="15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3" fontId="9" fillId="7" borderId="7" xfId="0" applyNumberFormat="1" applyFont="1" applyFill="1" applyBorder="1" applyAlignment="1">
      <alignment horizontal="center" vertical="center"/>
    </xf>
    <xf numFmtId="0" fontId="0" fillId="2" borderId="18" xfId="0" applyFill="1" applyBorder="1"/>
    <xf numFmtId="3" fontId="13" fillId="2" borderId="18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" fontId="9" fillId="8" borderId="7" xfId="0" applyNumberFormat="1" applyFont="1" applyFill="1" applyBorder="1" applyAlignment="1">
      <alignment horizontal="center" vertical="center" wrapText="1"/>
    </xf>
    <xf numFmtId="1" fontId="8" fillId="11" borderId="7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/>
    </xf>
    <xf numFmtId="3" fontId="9" fillId="8" borderId="9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3" fillId="9" borderId="12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13" fillId="9" borderId="14" xfId="0" applyNumberFormat="1" applyFont="1" applyFill="1" applyBorder="1" applyAlignment="1">
      <alignment horizontal="center" vertical="center" wrapText="1"/>
    </xf>
    <xf numFmtId="3" fontId="8" fillId="11" borderId="7" xfId="0" applyNumberFormat="1" applyFont="1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25" fillId="4" borderId="3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27" fillId="11" borderId="21" xfId="0" applyFont="1" applyFill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13" borderId="1" xfId="0" applyFont="1" applyFill="1" applyBorder="1" applyAlignment="1">
      <alignment vertical="center" wrapText="1"/>
    </xf>
    <xf numFmtId="0" fontId="29" fillId="13" borderId="1" xfId="0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 wrapText="1"/>
    </xf>
    <xf numFmtId="0" fontId="6" fillId="15" borderId="19" xfId="0" applyFont="1" applyFill="1" applyBorder="1" applyAlignment="1">
      <alignment horizontal="center" vertical="center" wrapText="1"/>
    </xf>
    <xf numFmtId="3" fontId="26" fillId="16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18" fillId="17" borderId="3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/>
    <xf numFmtId="0" fontId="10" fillId="5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0" fillId="8" borderId="23" xfId="0" applyFont="1" applyFill="1" applyBorder="1" applyAlignment="1">
      <alignment vertical="center"/>
    </xf>
    <xf numFmtId="3" fontId="13" fillId="0" borderId="24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3" fontId="13" fillId="6" borderId="2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3" fontId="13" fillId="0" borderId="28" xfId="0" applyNumberFormat="1" applyFont="1" applyBorder="1" applyAlignment="1">
      <alignment horizontal="center" vertical="center"/>
    </xf>
    <xf numFmtId="3" fontId="13" fillId="6" borderId="29" xfId="0" applyNumberFormat="1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vertical="center" wrapText="1"/>
    </xf>
    <xf numFmtId="0" fontId="10" fillId="22" borderId="7" xfId="0" applyFont="1" applyFill="1" applyBorder="1" applyAlignment="1">
      <alignment vertical="center" wrapText="1"/>
    </xf>
    <xf numFmtId="3" fontId="13" fillId="0" borderId="31" xfId="0" applyNumberFormat="1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3" fontId="13" fillId="0" borderId="36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/>
    </xf>
    <xf numFmtId="3" fontId="13" fillId="0" borderId="39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13" fillId="0" borderId="41" xfId="0" applyNumberFormat="1" applyFont="1" applyBorder="1" applyAlignment="1">
      <alignment horizontal="center" vertical="center"/>
    </xf>
    <xf numFmtId="3" fontId="13" fillId="0" borderId="42" xfId="0" applyNumberFormat="1" applyFont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 wrapText="1"/>
    </xf>
    <xf numFmtId="0" fontId="0" fillId="0" borderId="18" xfId="0" applyBorder="1"/>
    <xf numFmtId="3" fontId="13" fillId="0" borderId="18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0" fontId="11" fillId="6" borderId="7" xfId="0" applyFont="1" applyFill="1" applyBorder="1" applyAlignment="1">
      <alignment vertical="center"/>
    </xf>
    <xf numFmtId="3" fontId="13" fillId="0" borderId="44" xfId="0" applyNumberFormat="1" applyFont="1" applyBorder="1" applyAlignment="1">
      <alignment horizontal="center" vertical="center"/>
    </xf>
    <xf numFmtId="3" fontId="13" fillId="6" borderId="45" xfId="0" applyNumberFormat="1" applyFont="1" applyFill="1" applyBorder="1" applyAlignment="1">
      <alignment horizontal="center" vertical="center"/>
    </xf>
    <xf numFmtId="3" fontId="13" fillId="0" borderId="46" xfId="0" applyNumberFormat="1" applyFont="1" applyBorder="1" applyAlignment="1">
      <alignment horizontal="center" vertical="center"/>
    </xf>
    <xf numFmtId="3" fontId="13" fillId="6" borderId="47" xfId="0" applyNumberFormat="1" applyFont="1" applyFill="1" applyBorder="1" applyAlignment="1">
      <alignment horizontal="center" vertical="center"/>
    </xf>
    <xf numFmtId="0" fontId="11" fillId="18" borderId="7" xfId="0" applyFont="1" applyFill="1" applyBorder="1" applyAlignment="1">
      <alignment vertical="center" wrapText="1"/>
    </xf>
    <xf numFmtId="0" fontId="19" fillId="18" borderId="7" xfId="0" applyFont="1" applyFill="1" applyBorder="1" applyAlignment="1">
      <alignment vertical="center" wrapText="1"/>
    </xf>
    <xf numFmtId="10" fontId="0" fillId="0" borderId="0" xfId="0" applyNumberFormat="1"/>
    <xf numFmtId="0" fontId="11" fillId="20" borderId="7" xfId="0" applyFont="1" applyFill="1" applyBorder="1" applyAlignment="1">
      <alignment vertical="center" wrapText="1"/>
    </xf>
    <xf numFmtId="0" fontId="19" fillId="20" borderId="7" xfId="0" applyFont="1" applyFill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6" borderId="9" xfId="0" applyFont="1" applyFill="1" applyBorder="1" applyAlignment="1">
      <alignment vertical="center" wrapText="1"/>
    </xf>
    <xf numFmtId="3" fontId="13" fillId="0" borderId="48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0" fontId="11" fillId="23" borderId="7" xfId="0" applyFont="1" applyFill="1" applyBorder="1" applyAlignment="1">
      <alignment vertical="center" wrapText="1"/>
    </xf>
    <xf numFmtId="0" fontId="19" fillId="23" borderId="7" xfId="0" applyFont="1" applyFill="1" applyBorder="1" applyAlignment="1">
      <alignment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15" borderId="19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/>
    </xf>
    <xf numFmtId="0" fontId="14" fillId="23" borderId="17" xfId="0" applyFont="1" applyFill="1" applyBorder="1" applyAlignment="1">
      <alignment horizontal="center" vertical="center" wrapText="1"/>
    </xf>
    <xf numFmtId="0" fontId="14" fillId="23" borderId="49" xfId="0" applyFont="1" applyFill="1" applyBorder="1" applyAlignment="1">
      <alignment horizontal="center" vertical="center" wrapText="1"/>
    </xf>
    <xf numFmtId="3" fontId="13" fillId="24" borderId="30" xfId="0" applyNumberFormat="1" applyFont="1" applyFill="1" applyBorder="1" applyAlignment="1">
      <alignment horizontal="center" vertical="center"/>
    </xf>
    <xf numFmtId="3" fontId="13" fillId="24" borderId="33" xfId="0" applyNumberFormat="1" applyFont="1" applyFill="1" applyBorder="1" applyAlignment="1">
      <alignment horizontal="center" vertical="center"/>
    </xf>
    <xf numFmtId="3" fontId="13" fillId="24" borderId="43" xfId="0" applyNumberFormat="1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4" fillId="18" borderId="17" xfId="0" applyFont="1" applyFill="1" applyBorder="1" applyAlignment="1">
      <alignment horizontal="center" vertical="center" wrapText="1"/>
    </xf>
    <xf numFmtId="0" fontId="14" fillId="18" borderId="23" xfId="0" applyFont="1" applyFill="1" applyBorder="1" applyAlignment="1">
      <alignment horizontal="center" vertical="center" wrapText="1"/>
    </xf>
    <xf numFmtId="3" fontId="13" fillId="19" borderId="30" xfId="0" applyNumberFormat="1" applyFont="1" applyFill="1" applyBorder="1" applyAlignment="1">
      <alignment horizontal="center" vertical="center"/>
    </xf>
    <xf numFmtId="3" fontId="13" fillId="19" borderId="29" xfId="0" applyNumberFormat="1" applyFont="1" applyFill="1" applyBorder="1" applyAlignment="1">
      <alignment horizontal="center" vertical="center"/>
    </xf>
    <xf numFmtId="0" fontId="14" fillId="20" borderId="17" xfId="0" applyFont="1" applyFill="1" applyBorder="1" applyAlignment="1">
      <alignment horizontal="center" vertical="center" wrapText="1"/>
    </xf>
    <xf numFmtId="0" fontId="14" fillId="20" borderId="49" xfId="0" applyFont="1" applyFill="1" applyBorder="1" applyAlignment="1">
      <alignment horizontal="center" vertical="center" wrapText="1"/>
    </xf>
    <xf numFmtId="0" fontId="14" fillId="20" borderId="23" xfId="0" applyFont="1" applyFill="1" applyBorder="1" applyAlignment="1">
      <alignment horizontal="center" vertical="center" wrapText="1"/>
    </xf>
    <xf numFmtId="3" fontId="13" fillId="21" borderId="30" xfId="0" applyNumberFormat="1" applyFont="1" applyFill="1" applyBorder="1" applyAlignment="1">
      <alignment horizontal="center" vertical="center"/>
    </xf>
    <xf numFmtId="3" fontId="13" fillId="21" borderId="33" xfId="0" applyNumberFormat="1" applyFont="1" applyFill="1" applyBorder="1" applyAlignment="1">
      <alignment horizontal="center" vertical="center"/>
    </xf>
    <xf numFmtId="3" fontId="13" fillId="21" borderId="29" xfId="0" applyNumberFormat="1" applyFont="1" applyFill="1" applyBorder="1" applyAlignment="1">
      <alignment horizontal="center" vertical="center"/>
    </xf>
    <xf numFmtId="17" fontId="9" fillId="4" borderId="10" xfId="0" applyNumberFormat="1" applyFont="1" applyFill="1" applyBorder="1" applyAlignment="1">
      <alignment horizontal="center" vertical="center"/>
    </xf>
    <xf numFmtId="17" fontId="9" fillId="4" borderId="6" xfId="0" applyNumberFormat="1" applyFont="1" applyFill="1" applyBorder="1" applyAlignment="1">
      <alignment horizontal="center" vertical="center"/>
    </xf>
    <xf numFmtId="3" fontId="9" fillId="4" borderId="10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0" fontId="33" fillId="23" borderId="17" xfId="0" applyFont="1" applyFill="1" applyBorder="1" applyAlignment="1">
      <alignment horizontal="center" vertical="center" wrapText="1"/>
    </xf>
    <xf numFmtId="0" fontId="33" fillId="23" borderId="49" xfId="0" applyFont="1" applyFill="1" applyBorder="1" applyAlignment="1">
      <alignment horizontal="center" vertical="center" wrapText="1"/>
    </xf>
    <xf numFmtId="0" fontId="33" fillId="18" borderId="7" xfId="0" applyFont="1" applyFill="1" applyBorder="1" applyAlignment="1">
      <alignment horizontal="center" vertical="center" wrapText="1"/>
    </xf>
    <xf numFmtId="0" fontId="33" fillId="20" borderId="7" xfId="0" applyFont="1" applyFill="1" applyBorder="1" applyAlignment="1">
      <alignment horizontal="center" vertical="center" wrapText="1"/>
    </xf>
    <xf numFmtId="0" fontId="33" fillId="23" borderId="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7" fillId="10" borderId="8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EDE3"/>
      <color rgb="FFFB87D2"/>
      <color rgb="FF00A1DA"/>
      <color rgb="FF0ABEC2"/>
      <color rgb="FF2FE5E5"/>
      <color rgb="FF9B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100263</xdr:colOff>
      <xdr:row>0</xdr:row>
      <xdr:rowOff>0</xdr:rowOff>
    </xdr:from>
    <xdr:to>
      <xdr:col>26</xdr:col>
      <xdr:colOff>350921</xdr:colOff>
      <xdr:row>135</xdr:row>
      <xdr:rowOff>127041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861888-625B-64B2-8B5F-48801AD480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971" r="26386"/>
        <a:stretch/>
      </xdr:blipFill>
      <xdr:spPr>
        <a:xfrm>
          <a:off x="852237" y="0"/>
          <a:ext cx="19050000" cy="271980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bajo%20Social/Downloads/Formato%20Padron%20de%20beneficiario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%20y%20Eval/Desktop/Equipo%202/2018/Indicadores%202018/formato%20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%20y%20Eval/Desktop/Equipo%202/2018/Transparencia%202018/I%20TRIMESTRE/LTAIPED65V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r-64029648\Copladever\Documents%20and%20Settings\eparra\Mis%20documentos\ANUARIOS\ANUVER2008\formatos%20a%20entregar\publico08\salud08\PARA%20IMPRIMIR_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SER/ESER%202006/aee%202007/Apart-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s04\c\GUIL2002\anuhid2002\Cap-20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R\PROYECTOS\ANUARIO\ANUARIO%202006\formatos%20tipo\c10_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th\d\REGIONAL\Occidente\NAY\Anuario\Cap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est-02\ESER2003\ANUVER02DEF\ANUVER-2002\Tema_15\Cap-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unidades.inegi.gob.mx/Documents%20and%20Settings/antonio.trujillo/Configuraci&#243;n%20local/Archivos%20temporales%20de%20Internet/Content.Outlook/HHLQMA6N/cXX_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POYO4/INEGI98/Cofetel1/AEEUM97/CAP12/CAP1296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MATO%20ENO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oc-23346\AE2006\_ANUARIOS\AE2005\AEdefinitivo19sep\Apart-20\NAYARIT%20TELECOMM%20C%2020.14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38142"/>
      <sheetName val="Hidden_1_Tabla_43814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Reporte Mensual CREE Durango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a"/>
      <sheetName val="5.4b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30"/>
      <sheetName val="5.31"/>
      <sheetName val="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1a parte"/>
      <sheetName val="2.1 2a parte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 (1a parte)"/>
      <sheetName val="2.16 (2a parte)"/>
      <sheetName val="2.17"/>
      <sheetName val="2.18 1a parte"/>
      <sheetName val="2.18 2a parte"/>
      <sheetName val="2.19 1a parte"/>
      <sheetName val="2.19 2a parte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-2"/>
      <sheetName val="20.2"/>
      <sheetName val="G1-20.3"/>
      <sheetName val="20.3"/>
      <sheetName val="20.4-5"/>
      <sheetName val="20.5"/>
      <sheetName val="20-6A"/>
      <sheetName val="20-6B"/>
      <sheetName val="G2-7"/>
      <sheetName val="20.7"/>
      <sheetName val="20.8"/>
      <sheetName val="20.9"/>
      <sheetName val="20.10-11"/>
      <sheetName val="20.11"/>
      <sheetName val="20.12-13"/>
      <sheetName val="20.13"/>
      <sheetName val="20.14-15"/>
      <sheetName val="20.15"/>
      <sheetName val="20.16"/>
      <sheetName val="20.17-18"/>
      <sheetName val="20.18"/>
      <sheetName val="20-19"/>
      <sheetName val="20.20-21"/>
      <sheetName val="20.21-22"/>
      <sheetName val="20-22"/>
      <sheetName val="20-23"/>
      <sheetName val="20.24"/>
      <sheetName val="20.25-26"/>
      <sheetName val="20.26"/>
      <sheetName val="20.27"/>
      <sheetName val="20.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a"/>
      <sheetName val="2.11b"/>
      <sheetName val="2.12a"/>
      <sheetName val="2.12b"/>
      <sheetName val="2.13"/>
      <sheetName val="2.14"/>
      <sheetName val="2.15"/>
      <sheetName val="2.16"/>
      <sheetName val="2.17"/>
      <sheetName val="2.18"/>
      <sheetName val="2.19"/>
      <sheetName val="2.20"/>
      <sheetName val="2.2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N20.2"/>
      <sheetName val="NG20-1-C3"/>
      <sheetName val="N20.3"/>
      <sheetName val="N20.4-5"/>
      <sheetName val="N20.5"/>
      <sheetName val="N20.06a"/>
      <sheetName val="N20.06b"/>
      <sheetName val="NG20-2"/>
      <sheetName val="N20.07"/>
      <sheetName val="N20.8-9"/>
      <sheetName val="N20.9"/>
      <sheetName val="N20.10"/>
      <sheetName val="N20.11"/>
      <sheetName val="N20.12"/>
      <sheetName val="N20.13"/>
      <sheetName val="N20.14"/>
      <sheetName val="N20.15"/>
      <sheetName val="N20.16"/>
      <sheetName val="N20.17"/>
      <sheetName val="N20.18-19"/>
      <sheetName val="N20.19"/>
      <sheetName val="N20.20"/>
      <sheetName val="N20.21"/>
      <sheetName val="N20.22"/>
      <sheetName val="N20.23"/>
      <sheetName val="N20.24"/>
      <sheetName val="N20.25"/>
      <sheetName val="N20.26"/>
      <sheetName val="N20.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  <sheetName val="C2_2_18"/>
      <sheetName val="C2_2_181"/>
      <sheetName val="7.8"/>
      <sheetName val="CAPITULO 2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.1"/>
      <sheetName val="15.2a"/>
      <sheetName val="15.2b"/>
      <sheetName val="15.3a"/>
      <sheetName val="15.3b"/>
      <sheetName val="C15.4"/>
      <sheetName val="C15.5"/>
      <sheetName val="C15.6"/>
      <sheetName val="C15.7"/>
      <sheetName val="C15.8 "/>
      <sheetName val="15.9"/>
      <sheetName val="15.10"/>
      <sheetName val="C15_4"/>
      <sheetName val="5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1a"/>
      <sheetName val="21.1b"/>
      <sheetName val="21.2"/>
      <sheetName val="21.3"/>
      <sheetName val="21.4"/>
      <sheetName val="21.5a"/>
      <sheetName val="21.5b"/>
      <sheetName val="21.6"/>
      <sheetName val="21.7"/>
      <sheetName val="21.8"/>
      <sheetName val="21.9"/>
      <sheetName val="21.10"/>
      <sheetName val="21.11"/>
      <sheetName val="21.12"/>
      <sheetName val="21.13 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7a"/>
      <sheetName val="21.7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a"/>
      <sheetName val="7.6b"/>
      <sheetName val="7.6c"/>
      <sheetName val="G7.1"/>
      <sheetName val="7.7a"/>
      <sheetName val="7.7b"/>
      <sheetName val="7.7c"/>
      <sheetName val="7.8a"/>
      <sheetName val="7.8b"/>
      <sheetName val="7.8c"/>
      <sheetName val="7.9a"/>
      <sheetName val="7.9b"/>
      <sheetName val="7.9c"/>
      <sheetName val="G7.2"/>
      <sheetName val="G7.3"/>
      <sheetName val="7.10a"/>
      <sheetName val="7.10b"/>
      <sheetName val="7.10c"/>
      <sheetName val="7.11a"/>
      <sheetName val="7.11b"/>
      <sheetName val="7.11c"/>
      <sheetName val="7.12"/>
      <sheetName val="7_1"/>
      <sheetName val="2.1a"/>
      <sheetName val="21.7a"/>
      <sheetName val="21.7b"/>
    </sheetNames>
    <sheetDataSet>
      <sheetData sheetId="0" refreshError="1">
        <row r="101">
          <cell r="A101" t="str">
            <v>NOTA:</v>
          </cell>
          <cell r="C101" t="str">
            <v>El Censo fue un levantamiento de derecho o jure, lo que significa censar a la población en su lugar de residencia habitual. El periodo de levantamiento de la información fue de dos semanas (del 7 al 18 de febrero de 2000), aunque para referir la informaci</v>
          </cell>
        </row>
        <row r="104">
          <cell r="A104" t="str">
            <v>FUENTE:</v>
          </cell>
          <cell r="D104" t="str">
            <v xml:space="preserve">INEGI. Campeche, XII Censo General de Población y Vivienda 2000; Tabulados Básicos.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-14"/>
      <sheetName val="20-15"/>
      <sheetName val="20-16"/>
      <sheetName val="20_15"/>
    </sheetNames>
    <sheetDataSet>
      <sheetData sheetId="0" refreshError="1"/>
      <sheetData sheetId="1">
        <row r="1">
          <cell r="A1" t="str">
            <v>TELEGRAMAS TRANSMITIDOS Y RECIBIDOS</v>
          </cell>
          <cell r="K1" t="str">
            <v>CUADRO 20.12</v>
          </cell>
        </row>
        <row r="2">
          <cell r="A2" t="str">
            <v>POR MUNICIPIO</v>
          </cell>
        </row>
        <row r="3">
          <cell r="A3">
            <v>2004</v>
          </cell>
        </row>
        <row r="4">
          <cell r="A4" t="str">
            <v>(Miles de operaciones)</v>
          </cell>
        </row>
        <row r="7">
          <cell r="A7" t="str">
            <v>MUNICIPIO</v>
          </cell>
          <cell r="G7" t="str">
            <v>TELEGRAMAS 
TRANSMITIDOS</v>
          </cell>
          <cell r="H7" t="str">
            <v>a/</v>
          </cell>
          <cell r="K7" t="str">
            <v>TELEGRAMAS 
RECIBIDOS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111"/>
  <sheetViews>
    <sheetView tabSelected="1" zoomScale="87" zoomScaleNormal="87" workbookViewId="0">
      <selection activeCell="AH38" sqref="AH38"/>
    </sheetView>
  </sheetViews>
  <sheetFormatPr baseColWidth="10" defaultColWidth="11.42578125" defaultRowHeight="17.25" x14ac:dyDescent="0.25"/>
  <cols>
    <col min="1" max="1" width="45" style="4" customWidth="1"/>
    <col min="2" max="3" width="11.5703125" style="5" customWidth="1"/>
    <col min="4" max="5" width="11.5703125" style="1" customWidth="1"/>
    <col min="6" max="6" width="10.85546875" style="1" customWidth="1"/>
    <col min="7" max="7" width="3.85546875" style="3" customWidth="1"/>
    <col min="8" max="8" width="45.28515625" style="2" customWidth="1"/>
    <col min="9" max="14" width="6.28515625" style="1" customWidth="1"/>
    <col min="15" max="16384" width="11.42578125" style="1"/>
  </cols>
  <sheetData>
    <row r="1" spans="1:9" ht="39" customHeight="1" thickTop="1" thickBot="1" x14ac:dyDescent="0.3">
      <c r="A1" s="113" t="s">
        <v>41</v>
      </c>
      <c r="B1" s="114"/>
      <c r="C1" s="114"/>
      <c r="D1" s="114"/>
      <c r="E1" s="114"/>
      <c r="F1" s="115"/>
      <c r="G1" s="1"/>
      <c r="H1" s="1"/>
    </row>
    <row r="2" spans="1:9" ht="33" customHeight="1" thickTop="1" thickBot="1" x14ac:dyDescent="0.3">
      <c r="A2" s="116" t="s">
        <v>32</v>
      </c>
      <c r="B2" s="117"/>
      <c r="C2" s="117"/>
      <c r="D2" s="117"/>
      <c r="E2" s="117"/>
      <c r="F2" s="118"/>
      <c r="G2" s="1"/>
      <c r="H2" s="1" t="s">
        <v>9</v>
      </c>
    </row>
    <row r="3" spans="1:9" ht="16.5" customHeight="1" thickTop="1" thickBot="1" x14ac:dyDescent="0.3">
      <c r="B3" s="4"/>
      <c r="C3" s="4"/>
      <c r="D3" s="4"/>
      <c r="E3" s="4"/>
      <c r="F3" s="4"/>
      <c r="G3" s="4"/>
      <c r="H3" s="4"/>
      <c r="I3" s="4"/>
    </row>
    <row r="4" spans="1:9" ht="37.5" customHeight="1" thickTop="1" thickBot="1" x14ac:dyDescent="0.3">
      <c r="A4" s="54" t="s">
        <v>33</v>
      </c>
      <c r="B4" s="55" t="s">
        <v>0</v>
      </c>
      <c r="C4" s="56" t="s">
        <v>34</v>
      </c>
      <c r="D4" s="56" t="s">
        <v>35</v>
      </c>
      <c r="E4" s="56" t="s">
        <v>36</v>
      </c>
      <c r="F4" s="57" t="s">
        <v>29</v>
      </c>
      <c r="H4" s="49" t="s">
        <v>30</v>
      </c>
    </row>
    <row r="5" spans="1:9" ht="37.5" customHeight="1" thickTop="1" thickBot="1" x14ac:dyDescent="0.3">
      <c r="A5" s="119" t="s">
        <v>4</v>
      </c>
      <c r="B5" s="58" t="s">
        <v>1</v>
      </c>
      <c r="C5" s="43">
        <f>(((C6*0.93)/1/4)+((C6*0.07)/2))</f>
        <v>1874.64</v>
      </c>
      <c r="D5" s="43">
        <f t="shared" ref="D5:E5" si="0">(((D6*0.93)/1/4)+((D6*0.07)/2))</f>
        <v>2592.6100000000006</v>
      </c>
      <c r="E5" s="43">
        <f t="shared" si="0"/>
        <v>2941.4300000000003</v>
      </c>
      <c r="F5" s="48">
        <f>(((F6*0.93)/3/4)+((F6*0.07)/2))</f>
        <v>3115.8</v>
      </c>
      <c r="H5" s="50" t="s">
        <v>42</v>
      </c>
    </row>
    <row r="6" spans="1:9" ht="25.5" customHeight="1" thickBot="1" x14ac:dyDescent="0.3">
      <c r="A6" s="119"/>
      <c r="B6" s="58" t="s">
        <v>3</v>
      </c>
      <c r="C6" s="44">
        <v>7008</v>
      </c>
      <c r="D6" s="44">
        <v>9692</v>
      </c>
      <c r="E6" s="44">
        <v>10996</v>
      </c>
      <c r="F6" s="59">
        <f>SUM(C6:E6)</f>
        <v>27696</v>
      </c>
      <c r="H6" s="51" t="s">
        <v>11</v>
      </c>
    </row>
    <row r="7" spans="1:9" ht="25.5" customHeight="1" thickBot="1" x14ac:dyDescent="0.3">
      <c r="A7" s="119"/>
      <c r="B7" s="58" t="s">
        <v>7</v>
      </c>
      <c r="C7" s="44">
        <v>970</v>
      </c>
      <c r="D7" s="44">
        <v>964</v>
      </c>
      <c r="E7" s="43">
        <v>1265</v>
      </c>
      <c r="F7" s="59">
        <f>SUM(C7:E7)</f>
        <v>3199</v>
      </c>
      <c r="H7" s="51" t="s">
        <v>11</v>
      </c>
    </row>
    <row r="8" spans="1:9" ht="25.5" customHeight="1" thickBot="1" x14ac:dyDescent="0.3">
      <c r="A8" s="60" t="s">
        <v>5</v>
      </c>
      <c r="B8" s="46" t="s">
        <v>2</v>
      </c>
      <c r="C8" s="61">
        <v>18</v>
      </c>
      <c r="D8" s="47">
        <v>19</v>
      </c>
      <c r="E8" s="47">
        <v>19</v>
      </c>
      <c r="F8" s="62">
        <v>19</v>
      </c>
      <c r="H8" s="52" t="s">
        <v>10</v>
      </c>
    </row>
    <row r="9" spans="1:9" ht="25.5" customHeight="1" thickBot="1" x14ac:dyDescent="0.3">
      <c r="A9" s="60" t="s">
        <v>6</v>
      </c>
      <c r="B9" s="46" t="s">
        <v>7</v>
      </c>
      <c r="C9" s="61">
        <v>11</v>
      </c>
      <c r="D9" s="45">
        <v>11</v>
      </c>
      <c r="E9" s="45">
        <v>12</v>
      </c>
      <c r="F9" s="59">
        <f>SUM(C9:E9)</f>
        <v>34</v>
      </c>
      <c r="H9" s="51" t="s">
        <v>11</v>
      </c>
    </row>
    <row r="10" spans="1:9" ht="46.5" customHeight="1" thickBot="1" x14ac:dyDescent="0.3">
      <c r="A10" s="60" t="s">
        <v>37</v>
      </c>
      <c r="B10" s="46" t="s">
        <v>8</v>
      </c>
      <c r="C10" s="61">
        <v>0</v>
      </c>
      <c r="D10" s="45">
        <v>0</v>
      </c>
      <c r="E10" s="45">
        <v>0</v>
      </c>
      <c r="F10" s="59">
        <f>SUM(C10:E10)</f>
        <v>0</v>
      </c>
      <c r="H10" s="51" t="s">
        <v>11</v>
      </c>
    </row>
    <row r="11" spans="1:9" ht="46.5" customHeight="1" thickBot="1" x14ac:dyDescent="0.3">
      <c r="A11" s="60" t="s">
        <v>38</v>
      </c>
      <c r="B11" s="46" t="s">
        <v>39</v>
      </c>
      <c r="C11" s="61">
        <v>6</v>
      </c>
      <c r="D11" s="45">
        <v>8</v>
      </c>
      <c r="E11" s="45">
        <v>10</v>
      </c>
      <c r="F11" s="59">
        <f>SUM(C11:E11)</f>
        <v>24</v>
      </c>
      <c r="H11" s="51" t="s">
        <v>11</v>
      </c>
    </row>
    <row r="12" spans="1:9" ht="46.5" customHeight="1" thickBot="1" x14ac:dyDescent="0.3">
      <c r="A12" s="60" t="s">
        <v>40</v>
      </c>
      <c r="B12" s="46" t="s">
        <v>39</v>
      </c>
      <c r="C12" s="61">
        <v>6</v>
      </c>
      <c r="D12" s="45">
        <v>6</v>
      </c>
      <c r="E12" s="45">
        <v>6</v>
      </c>
      <c r="F12" s="59">
        <f>SUM(C12:E12)</f>
        <v>18</v>
      </c>
      <c r="H12" s="51" t="s">
        <v>11</v>
      </c>
    </row>
    <row r="13" spans="1:9" ht="25.5" customHeight="1" x14ac:dyDescent="0.25"/>
    <row r="14" spans="1:9" ht="25.5" customHeight="1" x14ac:dyDescent="0.25"/>
    <row r="15" spans="1:9" ht="25.5" customHeight="1" x14ac:dyDescent="0.25"/>
    <row r="16" spans="1:9" ht="25.5" customHeight="1" x14ac:dyDescent="0.25"/>
    <row r="17" ht="25.5" customHeight="1" x14ac:dyDescent="0.25"/>
    <row r="18" ht="25.5" customHeight="1" x14ac:dyDescent="0.25"/>
    <row r="19" ht="25.5" customHeight="1" x14ac:dyDescent="0.25"/>
    <row r="20" ht="25.5" customHeight="1" x14ac:dyDescent="0.25"/>
    <row r="21" ht="25.5" customHeight="1" x14ac:dyDescent="0.25"/>
    <row r="22" ht="25.5" customHeight="1" x14ac:dyDescent="0.25"/>
    <row r="23" ht="25.5" customHeight="1" x14ac:dyDescent="0.25"/>
    <row r="24" ht="25.5" customHeight="1" x14ac:dyDescent="0.25"/>
    <row r="25" ht="25.5" customHeight="1" x14ac:dyDescent="0.25"/>
    <row r="26" ht="25.5" customHeight="1" x14ac:dyDescent="0.25"/>
    <row r="27" ht="25.5" customHeight="1" x14ac:dyDescent="0.25"/>
    <row r="28" ht="25.5" customHeight="1" x14ac:dyDescent="0.25"/>
    <row r="29" ht="25.5" customHeight="1" x14ac:dyDescent="0.25"/>
    <row r="30" ht="25.5" customHeight="1" x14ac:dyDescent="0.25"/>
    <row r="31" ht="25.5" customHeight="1" x14ac:dyDescent="0.25"/>
    <row r="32" ht="25.5" customHeight="1" x14ac:dyDescent="0.25"/>
    <row r="33" ht="25.5" customHeight="1" x14ac:dyDescent="0.25"/>
    <row r="34" ht="25.5" customHeight="1" x14ac:dyDescent="0.25"/>
    <row r="35" ht="25.5" customHeight="1" x14ac:dyDescent="0.25"/>
    <row r="36" ht="25.5" customHeight="1" x14ac:dyDescent="0.25"/>
    <row r="37" ht="25.5" customHeight="1" x14ac:dyDescent="0.25"/>
    <row r="38" ht="25.5" customHeight="1" x14ac:dyDescent="0.25"/>
    <row r="39" ht="25.5" customHeight="1" x14ac:dyDescent="0.25"/>
    <row r="40" ht="25.5" customHeight="1" x14ac:dyDescent="0.25"/>
    <row r="41" ht="25.5" customHeight="1" x14ac:dyDescent="0.25"/>
    <row r="42" ht="25.5" customHeight="1" x14ac:dyDescent="0.25"/>
    <row r="43" ht="25.5" customHeight="1" x14ac:dyDescent="0.25"/>
    <row r="44" ht="25.5" customHeight="1" x14ac:dyDescent="0.25"/>
    <row r="45" ht="25.5" customHeight="1" x14ac:dyDescent="0.25"/>
    <row r="46" ht="25.5" customHeight="1" x14ac:dyDescent="0.25"/>
    <row r="47" ht="25.5" customHeight="1" x14ac:dyDescent="0.25"/>
    <row r="48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25.5" customHeight="1" x14ac:dyDescent="0.25"/>
    <row r="64" ht="25.5" customHeight="1" x14ac:dyDescent="0.25"/>
    <row r="65" ht="25.5" customHeight="1" x14ac:dyDescent="0.25"/>
    <row r="66" ht="25.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7" ht="25.5" customHeight="1" x14ac:dyDescent="0.25"/>
    <row r="78" ht="25.5" customHeight="1" x14ac:dyDescent="0.25"/>
    <row r="79" ht="25.5" customHeight="1" x14ac:dyDescent="0.25"/>
    <row r="80" ht="25.5" customHeight="1" x14ac:dyDescent="0.25"/>
    <row r="81" ht="25.5" customHeight="1" x14ac:dyDescent="0.25"/>
    <row r="82" ht="25.5" customHeight="1" x14ac:dyDescent="0.25"/>
    <row r="83" ht="25.5" customHeight="1" x14ac:dyDescent="0.25"/>
    <row r="84" ht="25.5" customHeight="1" x14ac:dyDescent="0.25"/>
    <row r="85" ht="25.5" customHeight="1" x14ac:dyDescent="0.25"/>
    <row r="86" ht="25.5" customHeight="1" x14ac:dyDescent="0.25"/>
    <row r="87" ht="25.5" customHeight="1" x14ac:dyDescent="0.25"/>
    <row r="88" ht="25.5" customHeight="1" x14ac:dyDescent="0.25"/>
    <row r="89" ht="25.5" customHeight="1" x14ac:dyDescent="0.25"/>
    <row r="90" ht="25.5" customHeight="1" x14ac:dyDescent="0.25"/>
    <row r="91" ht="25.5" customHeight="1" x14ac:dyDescent="0.25"/>
    <row r="92" ht="25.5" customHeight="1" x14ac:dyDescent="0.25"/>
    <row r="93" ht="25.5" customHeight="1" x14ac:dyDescent="0.25"/>
    <row r="94" ht="25.5" customHeight="1" x14ac:dyDescent="0.25"/>
    <row r="95" ht="25.5" customHeight="1" x14ac:dyDescent="0.25"/>
    <row r="96" ht="25.5" customHeight="1" x14ac:dyDescent="0.25"/>
    <row r="97" ht="25.5" customHeight="1" x14ac:dyDescent="0.25"/>
    <row r="98" ht="25.5" customHeight="1" x14ac:dyDescent="0.25"/>
    <row r="99" ht="25.5" customHeight="1" x14ac:dyDescent="0.25"/>
    <row r="100" ht="25.5" customHeight="1" x14ac:dyDescent="0.25"/>
    <row r="101" ht="25.5" customHeight="1" x14ac:dyDescent="0.25"/>
    <row r="102" ht="25.5" customHeight="1" x14ac:dyDescent="0.25"/>
    <row r="103" ht="25.5" customHeight="1" x14ac:dyDescent="0.25"/>
    <row r="104" ht="25.5" customHeight="1" x14ac:dyDescent="0.25"/>
    <row r="105" ht="25.5" customHeight="1" x14ac:dyDescent="0.25"/>
    <row r="106" ht="25.5" customHeight="1" x14ac:dyDescent="0.25"/>
    <row r="107" ht="25.5" customHeight="1" x14ac:dyDescent="0.25"/>
    <row r="108" ht="25.5" customHeight="1" x14ac:dyDescent="0.25"/>
    <row r="109" ht="25.5" customHeight="1" x14ac:dyDescent="0.25"/>
    <row r="110" ht="25.5" customHeight="1" x14ac:dyDescent="0.25"/>
    <row r="111" ht="25.5" customHeight="1" x14ac:dyDescent="0.25"/>
  </sheetData>
  <mergeCells count="3">
    <mergeCell ref="A1:F1"/>
    <mergeCell ref="A2:F2"/>
    <mergeCell ref="A5:A7"/>
  </mergeCells>
  <pageMargins left="3.937007874015748E-2" right="3.937007874015748E-2" top="0.51181102362204722" bottom="7.874015748031496E-2" header="0.31496062992125984" footer="0.35433070866141736"/>
  <pageSetup scale="70" orientation="portrait" r:id="rId1"/>
  <headerFooter>
    <oddHeader>&amp;C&amp;"-,Negrita"&amp;14Seguimiento Programa Operativo Anual 2021</oddHeader>
    <oddFooter>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D86A-72C0-42A8-A3D3-41544A6B5698}">
  <sheetPr>
    <tabColor rgb="FF95EDE3"/>
  </sheetPr>
  <dimension ref="A1:X171"/>
  <sheetViews>
    <sheetView zoomScale="59" zoomScaleNormal="59" workbookViewId="0">
      <selection activeCell="F8" sqref="F8"/>
    </sheetView>
  </sheetViews>
  <sheetFormatPr baseColWidth="10" defaultColWidth="11" defaultRowHeight="15" x14ac:dyDescent="0.25"/>
  <cols>
    <col min="2" max="2" width="13.7109375" customWidth="1"/>
    <col min="3" max="3" width="15" customWidth="1"/>
    <col min="8" max="8" width="4.42578125" style="6" customWidth="1"/>
    <col min="9" max="9" width="14.85546875" customWidth="1"/>
    <col min="14" max="14" width="7.5703125" customWidth="1"/>
    <col min="15" max="15" width="15.42578125" customWidth="1"/>
  </cols>
  <sheetData>
    <row r="1" spans="1:20" ht="37.5" customHeight="1" thickBot="1" x14ac:dyDescent="0.55000000000000004">
      <c r="B1" s="149" t="s">
        <v>12</v>
      </c>
      <c r="C1" s="149"/>
      <c r="D1" s="149"/>
      <c r="E1" s="149"/>
      <c r="F1" s="149"/>
      <c r="G1" s="149"/>
      <c r="H1" s="7"/>
      <c r="J1" s="63"/>
      <c r="K1" s="63"/>
      <c r="L1" s="63"/>
      <c r="M1" s="63"/>
      <c r="N1" s="63"/>
      <c r="O1" s="64"/>
      <c r="P1" s="64"/>
      <c r="Q1" s="64"/>
      <c r="R1" s="64"/>
      <c r="S1" s="64"/>
      <c r="T1" s="64"/>
    </row>
    <row r="2" spans="1:20" s="6" customFormat="1" ht="39.75" customHeight="1" thickTop="1" thickBot="1" x14ac:dyDescent="0.3">
      <c r="A2"/>
      <c r="B2" s="150" t="s">
        <v>43</v>
      </c>
      <c r="C2" s="151"/>
      <c r="D2" s="151"/>
      <c r="E2" s="151"/>
      <c r="F2" s="151"/>
      <c r="G2" s="152"/>
      <c r="J2" s="63"/>
      <c r="K2" s="63"/>
      <c r="L2" s="63"/>
      <c r="M2" s="63"/>
      <c r="N2" s="63"/>
      <c r="O2" s="63"/>
    </row>
    <row r="3" spans="1:20" ht="39.75" customHeight="1" thickTop="1" thickBot="1" x14ac:dyDescent="0.65">
      <c r="B3" s="8" t="s">
        <v>44</v>
      </c>
      <c r="C3" s="65" t="s">
        <v>13</v>
      </c>
      <c r="D3" s="9" t="s">
        <v>14</v>
      </c>
      <c r="E3" s="9" t="s">
        <v>3</v>
      </c>
      <c r="F3" s="9" t="s">
        <v>7</v>
      </c>
      <c r="G3" s="9" t="s">
        <v>2</v>
      </c>
      <c r="J3" s="66" t="s">
        <v>45</v>
      </c>
      <c r="K3" s="67" t="s">
        <v>46</v>
      </c>
      <c r="L3" s="67" t="s">
        <v>47</v>
      </c>
      <c r="M3" s="67"/>
      <c r="N3" s="63"/>
      <c r="O3" s="63"/>
    </row>
    <row r="4" spans="1:20" ht="39.75" customHeight="1" thickTop="1" thickBot="1" x14ac:dyDescent="0.3">
      <c r="B4" s="129" t="s">
        <v>48</v>
      </c>
      <c r="C4" s="68" t="s">
        <v>15</v>
      </c>
      <c r="D4" s="25">
        <f>(((E4*0.93)/3/4)+((E4*0.07)/2))</f>
        <v>986.40000000000009</v>
      </c>
      <c r="E4" s="69">
        <f t="shared" ref="E4:F16" si="0">Q76+K76+E76+Q58+K58+E58+Q40+K40+E40+Q22+K22+E22</f>
        <v>8768</v>
      </c>
      <c r="F4" s="70">
        <f t="shared" si="0"/>
        <v>933</v>
      </c>
      <c r="G4" s="71">
        <v>6</v>
      </c>
      <c r="J4" s="63"/>
      <c r="K4" s="63"/>
      <c r="L4" s="72">
        <v>1</v>
      </c>
      <c r="M4" s="63"/>
      <c r="N4" s="63"/>
      <c r="O4" s="63"/>
    </row>
    <row r="5" spans="1:20" ht="39.75" customHeight="1" thickTop="1" thickBot="1" x14ac:dyDescent="0.65">
      <c r="B5" s="129"/>
      <c r="C5" s="68" t="s">
        <v>49</v>
      </c>
      <c r="D5" s="25">
        <f t="shared" ref="D5:D16" si="1">(((E5*0.93)/3/4)+((E5*0.07)/2))</f>
        <v>440.32499999999999</v>
      </c>
      <c r="E5" s="73">
        <f t="shared" si="0"/>
        <v>3914</v>
      </c>
      <c r="F5" s="74">
        <f t="shared" si="0"/>
        <v>514</v>
      </c>
      <c r="G5" s="75">
        <v>3</v>
      </c>
      <c r="J5" s="66" t="s">
        <v>45</v>
      </c>
      <c r="K5" s="67" t="s">
        <v>46</v>
      </c>
      <c r="L5" s="72"/>
      <c r="M5" s="63"/>
      <c r="N5" s="63"/>
      <c r="O5" s="63"/>
    </row>
    <row r="6" spans="1:20" ht="39.75" customHeight="1" thickTop="1" thickBot="1" x14ac:dyDescent="0.3">
      <c r="B6" s="146" t="s">
        <v>50</v>
      </c>
      <c r="C6" s="76" t="s">
        <v>21</v>
      </c>
      <c r="D6" s="25">
        <f t="shared" si="1"/>
        <v>923.51250000000016</v>
      </c>
      <c r="E6" s="69">
        <f t="shared" si="0"/>
        <v>8209</v>
      </c>
      <c r="F6" s="70">
        <f t="shared" si="0"/>
        <v>388</v>
      </c>
      <c r="G6" s="132">
        <v>4</v>
      </c>
      <c r="J6" s="63"/>
      <c r="K6" s="63"/>
      <c r="L6" s="72">
        <v>3</v>
      </c>
      <c r="M6" s="63"/>
      <c r="N6" s="63"/>
      <c r="O6" s="63"/>
    </row>
    <row r="7" spans="1:20" ht="39.75" customHeight="1" thickTop="1" thickBot="1" x14ac:dyDescent="0.65">
      <c r="B7" s="146"/>
      <c r="C7" s="76" t="s">
        <v>51</v>
      </c>
      <c r="D7" s="25">
        <f t="shared" si="1"/>
        <v>296.77500000000003</v>
      </c>
      <c r="E7" s="73">
        <f t="shared" si="0"/>
        <v>2638</v>
      </c>
      <c r="F7" s="74">
        <f t="shared" si="0"/>
        <v>189</v>
      </c>
      <c r="G7" s="133"/>
      <c r="J7" s="66" t="s">
        <v>45</v>
      </c>
      <c r="K7" s="67" t="s">
        <v>46</v>
      </c>
      <c r="L7" s="72"/>
      <c r="M7" s="63"/>
      <c r="N7" s="63"/>
      <c r="O7" s="63"/>
    </row>
    <row r="8" spans="1:20" ht="39.75" customHeight="1" thickTop="1" thickBot="1" x14ac:dyDescent="0.3">
      <c r="B8" s="147" t="s">
        <v>52</v>
      </c>
      <c r="C8" s="76" t="s">
        <v>18</v>
      </c>
      <c r="D8" s="25">
        <f t="shared" si="1"/>
        <v>137.70000000000002</v>
      </c>
      <c r="E8" s="69">
        <f t="shared" si="0"/>
        <v>1224</v>
      </c>
      <c r="F8" s="70">
        <f t="shared" si="0"/>
        <v>387</v>
      </c>
      <c r="G8" s="137">
        <v>2</v>
      </c>
      <c r="I8" s="6"/>
      <c r="J8" s="63"/>
      <c r="K8" s="63"/>
      <c r="L8" s="72">
        <v>0</v>
      </c>
      <c r="M8" s="63"/>
      <c r="N8" s="63"/>
      <c r="O8" s="63"/>
    </row>
    <row r="9" spans="1:20" ht="39.75" customHeight="1" thickTop="1" thickBot="1" x14ac:dyDescent="0.3">
      <c r="B9" s="147"/>
      <c r="C9" s="77" t="s">
        <v>53</v>
      </c>
      <c r="D9" s="25">
        <f t="shared" si="1"/>
        <v>14.0625</v>
      </c>
      <c r="E9" s="78">
        <f t="shared" si="0"/>
        <v>125</v>
      </c>
      <c r="F9" s="79">
        <f t="shared" si="0"/>
        <v>22</v>
      </c>
      <c r="G9" s="138"/>
      <c r="H9" s="7"/>
      <c r="J9" s="72"/>
      <c r="K9" s="72"/>
      <c r="L9" s="72"/>
      <c r="M9" s="63"/>
      <c r="N9" s="63"/>
      <c r="O9" s="63"/>
    </row>
    <row r="10" spans="1:20" ht="39.75" customHeight="1" thickTop="1" thickBot="1" x14ac:dyDescent="0.3">
      <c r="B10" s="147"/>
      <c r="C10" s="77" t="s">
        <v>54</v>
      </c>
      <c r="D10" s="25">
        <f t="shared" si="1"/>
        <v>8.5500000000000007</v>
      </c>
      <c r="E10" s="80">
        <f t="shared" si="0"/>
        <v>76</v>
      </c>
      <c r="F10" s="81">
        <f t="shared" si="0"/>
        <v>20</v>
      </c>
      <c r="G10" s="139"/>
      <c r="H10" s="7"/>
      <c r="J10" s="72"/>
      <c r="K10" s="63"/>
      <c r="L10" s="63"/>
      <c r="M10" s="63"/>
      <c r="N10" s="63"/>
      <c r="O10" s="63"/>
    </row>
    <row r="11" spans="1:20" ht="39.75" customHeight="1" thickTop="1" thickBot="1" x14ac:dyDescent="0.3">
      <c r="B11" s="82"/>
      <c r="C11" s="76" t="s">
        <v>19</v>
      </c>
      <c r="D11" s="25">
        <f t="shared" si="1"/>
        <v>206.77500000000003</v>
      </c>
      <c r="E11" s="83">
        <f t="shared" si="0"/>
        <v>1838</v>
      </c>
      <c r="F11" s="84">
        <f t="shared" si="0"/>
        <v>348</v>
      </c>
      <c r="G11" s="85">
        <v>2</v>
      </c>
      <c r="H11" s="7"/>
      <c r="J11" s="72">
        <v>2</v>
      </c>
      <c r="K11" s="72">
        <v>3</v>
      </c>
      <c r="L11" s="72">
        <v>0</v>
      </c>
      <c r="M11" s="63"/>
      <c r="N11" s="63"/>
      <c r="O11" s="63"/>
    </row>
    <row r="12" spans="1:20" ht="39.75" customHeight="1" thickTop="1" thickBot="1" x14ac:dyDescent="0.3">
      <c r="B12" s="82"/>
      <c r="C12" s="76" t="s">
        <v>20</v>
      </c>
      <c r="D12" s="25">
        <f t="shared" si="1"/>
        <v>55.125</v>
      </c>
      <c r="E12" s="86">
        <f t="shared" si="0"/>
        <v>490</v>
      </c>
      <c r="F12" s="87">
        <f t="shared" si="0"/>
        <v>182</v>
      </c>
      <c r="G12" s="85">
        <v>1</v>
      </c>
      <c r="H12" s="7"/>
      <c r="J12" s="72">
        <v>1</v>
      </c>
      <c r="K12" s="72">
        <v>1</v>
      </c>
      <c r="L12" s="72">
        <v>0</v>
      </c>
      <c r="M12" s="63"/>
      <c r="N12" s="63"/>
      <c r="O12" s="63"/>
    </row>
    <row r="13" spans="1:20" ht="39.75" customHeight="1" thickTop="1" thickBot="1" x14ac:dyDescent="0.3">
      <c r="B13" s="148" t="s">
        <v>55</v>
      </c>
      <c r="C13" s="76" t="s">
        <v>31</v>
      </c>
      <c r="D13" s="25">
        <f t="shared" si="1"/>
        <v>46.575000000000003</v>
      </c>
      <c r="E13" s="69">
        <f t="shared" si="0"/>
        <v>414</v>
      </c>
      <c r="F13" s="70">
        <f t="shared" si="0"/>
        <v>216</v>
      </c>
      <c r="G13" s="126">
        <v>1</v>
      </c>
      <c r="H13" s="7"/>
      <c r="J13" s="72">
        <v>2</v>
      </c>
      <c r="K13" s="72">
        <v>0</v>
      </c>
      <c r="L13" s="72">
        <v>5</v>
      </c>
      <c r="M13" s="63"/>
      <c r="N13" s="63"/>
      <c r="O13" s="63"/>
    </row>
    <row r="14" spans="1:20" ht="39.75" customHeight="1" thickTop="1" thickBot="1" x14ac:dyDescent="0.3">
      <c r="B14" s="148"/>
      <c r="C14" s="76" t="s">
        <v>56</v>
      </c>
      <c r="D14" s="25">
        <f t="shared" si="1"/>
        <v>0</v>
      </c>
      <c r="E14" s="78">
        <f t="shared" si="0"/>
        <v>0</v>
      </c>
      <c r="F14" s="79">
        <f t="shared" si="0"/>
        <v>0</v>
      </c>
      <c r="G14" s="127"/>
      <c r="H14" s="7"/>
      <c r="J14" s="88">
        <f>SUM(J4:J13)</f>
        <v>5</v>
      </c>
      <c r="K14" s="88">
        <f>SUM(K4:K13)</f>
        <v>4</v>
      </c>
      <c r="L14" s="88">
        <f>SUM(L4:L13)</f>
        <v>9</v>
      </c>
      <c r="M14" s="63"/>
      <c r="N14" s="63"/>
      <c r="O14" s="63"/>
    </row>
    <row r="15" spans="1:20" ht="39.75" customHeight="1" thickTop="1" thickBot="1" x14ac:dyDescent="0.3">
      <c r="B15" s="148"/>
      <c r="C15" s="76" t="s">
        <v>57</v>
      </c>
      <c r="D15" s="25">
        <f t="shared" si="1"/>
        <v>0</v>
      </c>
      <c r="E15" s="78">
        <f t="shared" si="0"/>
        <v>0</v>
      </c>
      <c r="F15" s="79">
        <f t="shared" si="0"/>
        <v>0</v>
      </c>
      <c r="G15" s="127"/>
      <c r="H15" s="7"/>
      <c r="J15" s="88">
        <f t="shared" ref="J15:K16" si="2">SUM(J5:J14)</f>
        <v>10</v>
      </c>
      <c r="K15" s="88">
        <f t="shared" si="2"/>
        <v>8</v>
      </c>
      <c r="L15" s="72"/>
      <c r="M15" s="63"/>
      <c r="N15" s="63"/>
      <c r="O15" s="63"/>
    </row>
    <row r="16" spans="1:20" ht="39.75" customHeight="1" thickTop="1" thickBot="1" x14ac:dyDescent="0.3">
      <c r="B16" s="148"/>
      <c r="C16" s="76" t="s">
        <v>58</v>
      </c>
      <c r="D16" s="25">
        <f t="shared" si="1"/>
        <v>0</v>
      </c>
      <c r="E16" s="89">
        <f t="shared" si="0"/>
        <v>0</v>
      </c>
      <c r="F16" s="90">
        <f t="shared" si="0"/>
        <v>0</v>
      </c>
      <c r="G16" s="128"/>
      <c r="H16" s="7"/>
      <c r="J16" s="88">
        <f t="shared" si="2"/>
        <v>20</v>
      </c>
      <c r="K16" s="88">
        <f t="shared" si="2"/>
        <v>16</v>
      </c>
      <c r="L16" s="63"/>
      <c r="M16" s="63"/>
      <c r="N16" s="63"/>
      <c r="O16" s="63"/>
    </row>
    <row r="17" spans="1:24" ht="48" customHeight="1" thickTop="1" thickBot="1" x14ac:dyDescent="0.3">
      <c r="D17" s="24">
        <f>SUM(D4:D16)</f>
        <v>3115.8</v>
      </c>
      <c r="E17" s="91">
        <f>SUM(E4:E16)</f>
        <v>27696</v>
      </c>
      <c r="F17" s="24">
        <f>SUM(F4:F16)</f>
        <v>3199</v>
      </c>
      <c r="G17" s="24">
        <f>SUM(G4:G16)</f>
        <v>19</v>
      </c>
      <c r="H17" s="7"/>
      <c r="J17" s="88">
        <f t="shared" ref="J17:K17" si="3">SUM(J7:J16)</f>
        <v>40</v>
      </c>
      <c r="K17" s="88">
        <f t="shared" si="3"/>
        <v>32</v>
      </c>
    </row>
    <row r="18" spans="1:24" ht="16.5" customHeight="1" thickTop="1" thickBot="1" x14ac:dyDescent="0.3">
      <c r="H18"/>
    </row>
    <row r="19" spans="1:24" ht="48" hidden="1" customHeight="1" thickTop="1" x14ac:dyDescent="0.25">
      <c r="A19" s="92"/>
      <c r="B19" s="92"/>
      <c r="C19" s="92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spans="1:24" s="6" customFormat="1" ht="48" hidden="1" customHeight="1" thickBot="1" x14ac:dyDescent="0.3">
      <c r="A20"/>
      <c r="B20" s="140" t="s">
        <v>59</v>
      </c>
      <c r="C20" s="141"/>
      <c r="D20" s="141"/>
      <c r="E20" s="141"/>
      <c r="F20" s="141"/>
      <c r="G20" s="141"/>
      <c r="H20" s="94"/>
      <c r="I20" s="142" t="s">
        <v>60</v>
      </c>
      <c r="J20" s="143"/>
      <c r="K20" s="143"/>
      <c r="L20" s="143"/>
      <c r="M20" s="143"/>
      <c r="N20" s="95"/>
      <c r="O20" s="142" t="s">
        <v>61</v>
      </c>
      <c r="P20" s="143"/>
      <c r="Q20" s="143"/>
      <c r="R20" s="143"/>
      <c r="S20" s="143"/>
      <c r="V20"/>
    </row>
    <row r="21" spans="1:24" ht="48" hidden="1" customHeight="1" thickTop="1" thickBot="1" x14ac:dyDescent="0.3">
      <c r="B21" s="8"/>
      <c r="C21" s="65" t="s">
        <v>13</v>
      </c>
      <c r="D21" s="9" t="s">
        <v>14</v>
      </c>
      <c r="E21" s="10" t="s">
        <v>3</v>
      </c>
      <c r="F21" s="9" t="s">
        <v>7</v>
      </c>
      <c r="G21" s="9" t="s">
        <v>2</v>
      </c>
      <c r="H21"/>
      <c r="I21" s="8" t="s">
        <v>13</v>
      </c>
      <c r="J21" s="9" t="s">
        <v>14</v>
      </c>
      <c r="K21" s="10" t="s">
        <v>3</v>
      </c>
      <c r="L21" s="9" t="s">
        <v>7</v>
      </c>
      <c r="M21" s="9" t="s">
        <v>2</v>
      </c>
      <c r="O21" s="8" t="s">
        <v>13</v>
      </c>
      <c r="P21" s="9" t="s">
        <v>14</v>
      </c>
      <c r="Q21" s="10" t="s">
        <v>3</v>
      </c>
      <c r="R21" s="9" t="s">
        <v>7</v>
      </c>
      <c r="S21" s="9" t="s">
        <v>2</v>
      </c>
      <c r="U21" s="6"/>
    </row>
    <row r="22" spans="1:24" ht="48" hidden="1" customHeight="1" thickTop="1" thickBot="1" x14ac:dyDescent="0.3">
      <c r="B22" s="129" t="s">
        <v>48</v>
      </c>
      <c r="C22" s="96" t="s">
        <v>15</v>
      </c>
      <c r="D22" s="25">
        <f>(((E22*0.93)/1/4)+((E22*0.07)/2))</f>
        <v>0</v>
      </c>
      <c r="E22" s="97"/>
      <c r="F22" s="97"/>
      <c r="G22" s="98"/>
      <c r="H22" s="15"/>
      <c r="I22" s="16" t="s">
        <v>15</v>
      </c>
      <c r="J22" s="25">
        <f>(((K22*0.93)/1/4)+((K22*0.07)/2))</f>
        <v>0</v>
      </c>
      <c r="K22" s="97"/>
      <c r="L22" s="97"/>
      <c r="M22" s="98"/>
      <c r="O22" s="16" t="s">
        <v>15</v>
      </c>
      <c r="P22" s="25">
        <f>(((Q22*0.93)/1/4)+((Q22*0.07)/2))</f>
        <v>0</v>
      </c>
      <c r="Q22" s="97"/>
      <c r="R22" s="97"/>
      <c r="S22" s="98"/>
      <c r="U22" s="6"/>
    </row>
    <row r="23" spans="1:24" ht="48" hidden="1" customHeight="1" thickTop="1" thickBot="1" x14ac:dyDescent="0.3">
      <c r="B23" s="129"/>
      <c r="C23" s="96" t="s">
        <v>49</v>
      </c>
      <c r="D23" s="25">
        <f t="shared" ref="D23:D34" si="4">(((E23*0.93)/1/4)+((E23*0.07)/2))</f>
        <v>0</v>
      </c>
      <c r="E23" s="99"/>
      <c r="F23" s="99"/>
      <c r="G23" s="100"/>
      <c r="H23" s="15"/>
      <c r="I23" s="96" t="s">
        <v>49</v>
      </c>
      <c r="J23" s="25">
        <f t="shared" ref="J23:J34" si="5">(((K23*0.93)/1/4)+((K23*0.07)/2))</f>
        <v>0</v>
      </c>
      <c r="K23" s="99"/>
      <c r="L23" s="99"/>
      <c r="M23" s="100"/>
      <c r="O23" s="96" t="s">
        <v>49</v>
      </c>
      <c r="P23" s="25">
        <f t="shared" ref="P23:P34" si="6">(((Q23*0.93)/1/4)+((Q23*0.07)/2))</f>
        <v>0</v>
      </c>
      <c r="Q23" s="99"/>
      <c r="R23" s="99"/>
      <c r="S23" s="100"/>
      <c r="U23" s="6"/>
    </row>
    <row r="24" spans="1:24" ht="48" hidden="1" customHeight="1" thickTop="1" thickBot="1" x14ac:dyDescent="0.3">
      <c r="B24" s="146" t="s">
        <v>50</v>
      </c>
      <c r="C24" s="101" t="s">
        <v>21</v>
      </c>
      <c r="D24" s="25">
        <f t="shared" si="4"/>
        <v>0</v>
      </c>
      <c r="E24" s="70"/>
      <c r="F24" s="70"/>
      <c r="G24" s="132"/>
      <c r="H24" s="15"/>
      <c r="I24" s="102" t="s">
        <v>21</v>
      </c>
      <c r="J24" s="25">
        <f t="shared" si="5"/>
        <v>0</v>
      </c>
      <c r="K24" s="70"/>
      <c r="L24" s="70"/>
      <c r="M24" s="132"/>
      <c r="O24" s="102" t="s">
        <v>21</v>
      </c>
      <c r="P24" s="25">
        <f t="shared" si="6"/>
        <v>0</v>
      </c>
      <c r="Q24" s="70"/>
      <c r="R24" s="70"/>
      <c r="S24" s="132"/>
      <c r="U24" s="6"/>
      <c r="X24" s="103"/>
    </row>
    <row r="25" spans="1:24" ht="48" hidden="1" customHeight="1" thickTop="1" thickBot="1" x14ac:dyDescent="0.3">
      <c r="B25" s="146"/>
      <c r="C25" s="101" t="s">
        <v>51</v>
      </c>
      <c r="D25" s="25">
        <f t="shared" si="4"/>
        <v>0</v>
      </c>
      <c r="E25" s="74"/>
      <c r="F25" s="74"/>
      <c r="G25" s="133"/>
      <c r="H25" s="15"/>
      <c r="I25" s="102" t="s">
        <v>51</v>
      </c>
      <c r="J25" s="25">
        <f t="shared" si="5"/>
        <v>0</v>
      </c>
      <c r="K25" s="74"/>
      <c r="L25" s="74"/>
      <c r="M25" s="133"/>
      <c r="O25" s="102" t="s">
        <v>51</v>
      </c>
      <c r="P25" s="25">
        <f t="shared" si="6"/>
        <v>0</v>
      </c>
      <c r="Q25" s="74"/>
      <c r="R25" s="74"/>
      <c r="S25" s="133"/>
      <c r="U25" s="6"/>
    </row>
    <row r="26" spans="1:24" ht="48" hidden="1" customHeight="1" thickTop="1" thickBot="1" x14ac:dyDescent="0.3">
      <c r="B26" s="147" t="s">
        <v>52</v>
      </c>
      <c r="C26" s="104" t="s">
        <v>18</v>
      </c>
      <c r="D26" s="25">
        <f t="shared" si="4"/>
        <v>0</v>
      </c>
      <c r="E26" s="70"/>
      <c r="F26" s="70"/>
      <c r="G26" s="137"/>
      <c r="H26" s="15"/>
      <c r="I26" s="105" t="s">
        <v>18</v>
      </c>
      <c r="J26" s="25">
        <f t="shared" si="5"/>
        <v>0</v>
      </c>
      <c r="K26" s="70"/>
      <c r="L26" s="70"/>
      <c r="M26" s="137"/>
      <c r="O26" s="105" t="s">
        <v>18</v>
      </c>
      <c r="P26" s="25">
        <f t="shared" si="6"/>
        <v>0</v>
      </c>
      <c r="Q26" s="70"/>
      <c r="R26" s="70"/>
      <c r="S26" s="137"/>
      <c r="U26" s="6"/>
    </row>
    <row r="27" spans="1:24" ht="48" hidden="1" customHeight="1" thickTop="1" thickBot="1" x14ac:dyDescent="0.3">
      <c r="B27" s="147"/>
      <c r="C27" s="104" t="s">
        <v>53</v>
      </c>
      <c r="D27" s="25">
        <f t="shared" si="4"/>
        <v>0</v>
      </c>
      <c r="E27" s="79"/>
      <c r="F27" s="79"/>
      <c r="G27" s="138"/>
      <c r="H27" s="15"/>
      <c r="I27" s="105" t="s">
        <v>53</v>
      </c>
      <c r="J27" s="25">
        <f t="shared" si="5"/>
        <v>0</v>
      </c>
      <c r="K27" s="79"/>
      <c r="L27" s="79"/>
      <c r="M27" s="138"/>
      <c r="O27" s="105" t="s">
        <v>53</v>
      </c>
      <c r="P27" s="25">
        <f t="shared" si="6"/>
        <v>0</v>
      </c>
      <c r="Q27" s="79"/>
      <c r="R27" s="79"/>
      <c r="S27" s="138"/>
      <c r="U27" s="6"/>
    </row>
    <row r="28" spans="1:24" ht="48" hidden="1" customHeight="1" thickTop="1" thickBot="1" x14ac:dyDescent="0.3">
      <c r="B28" s="147"/>
      <c r="C28" s="104" t="s">
        <v>54</v>
      </c>
      <c r="D28" s="25">
        <f t="shared" si="4"/>
        <v>0</v>
      </c>
      <c r="E28" s="74"/>
      <c r="F28" s="74"/>
      <c r="G28" s="139"/>
      <c r="H28" s="15"/>
      <c r="I28" s="105" t="s">
        <v>54</v>
      </c>
      <c r="J28" s="25">
        <f t="shared" si="5"/>
        <v>0</v>
      </c>
      <c r="K28" s="74"/>
      <c r="L28" s="74"/>
      <c r="M28" s="139"/>
      <c r="O28" s="105" t="s">
        <v>54</v>
      </c>
      <c r="P28" s="25">
        <f t="shared" si="6"/>
        <v>0</v>
      </c>
      <c r="Q28" s="74"/>
      <c r="R28" s="74"/>
      <c r="S28" s="139"/>
      <c r="U28" s="6"/>
    </row>
    <row r="29" spans="1:24" ht="48" hidden="1" customHeight="1" thickTop="1" thickBot="1" x14ac:dyDescent="0.3">
      <c r="B29" s="106"/>
      <c r="C29" s="107" t="s">
        <v>19</v>
      </c>
      <c r="D29" s="25">
        <f t="shared" si="4"/>
        <v>0</v>
      </c>
      <c r="E29" s="108"/>
      <c r="F29" s="108"/>
      <c r="G29" s="109"/>
      <c r="H29" s="15"/>
      <c r="I29" s="20" t="s">
        <v>19</v>
      </c>
      <c r="J29" s="25">
        <f t="shared" si="5"/>
        <v>0</v>
      </c>
      <c r="K29" s="108"/>
      <c r="L29" s="108"/>
      <c r="M29" s="109"/>
      <c r="N29" s="53"/>
      <c r="O29" s="20" t="s">
        <v>19</v>
      </c>
      <c r="P29" s="25">
        <f t="shared" si="6"/>
        <v>0</v>
      </c>
      <c r="Q29" s="108"/>
      <c r="R29" s="108"/>
      <c r="S29" s="109"/>
      <c r="U29" s="6"/>
    </row>
    <row r="30" spans="1:24" ht="48" hidden="1" customHeight="1" thickTop="1" thickBot="1" x14ac:dyDescent="0.3">
      <c r="B30" s="106"/>
      <c r="C30" s="107" t="s">
        <v>20</v>
      </c>
      <c r="D30" s="25">
        <f t="shared" si="4"/>
        <v>0</v>
      </c>
      <c r="E30" s="81"/>
      <c r="F30" s="81"/>
      <c r="G30" s="110"/>
      <c r="H30" s="15"/>
      <c r="I30" s="20" t="s">
        <v>20</v>
      </c>
      <c r="J30" s="25">
        <f t="shared" si="5"/>
        <v>0</v>
      </c>
      <c r="K30" s="81"/>
      <c r="L30" s="81"/>
      <c r="M30" s="110"/>
      <c r="O30" s="20" t="s">
        <v>20</v>
      </c>
      <c r="P30" s="25">
        <f t="shared" si="6"/>
        <v>0</v>
      </c>
      <c r="Q30" s="81"/>
      <c r="R30" s="81"/>
      <c r="S30" s="110"/>
      <c r="U30" s="6"/>
    </row>
    <row r="31" spans="1:24" ht="48" hidden="1" customHeight="1" thickTop="1" thickBot="1" x14ac:dyDescent="0.3">
      <c r="B31" s="144" t="s">
        <v>55</v>
      </c>
      <c r="C31" s="111" t="s">
        <v>31</v>
      </c>
      <c r="D31" s="25">
        <f t="shared" si="4"/>
        <v>0</v>
      </c>
      <c r="E31" s="70"/>
      <c r="F31" s="70"/>
      <c r="G31" s="126"/>
      <c r="H31" s="15"/>
      <c r="I31" s="112" t="s">
        <v>31</v>
      </c>
      <c r="J31" s="25">
        <f t="shared" si="5"/>
        <v>0</v>
      </c>
      <c r="K31" s="70"/>
      <c r="L31" s="70"/>
      <c r="M31" s="126"/>
      <c r="O31" s="112" t="s">
        <v>31</v>
      </c>
      <c r="P31" s="25">
        <f t="shared" si="6"/>
        <v>0</v>
      </c>
      <c r="Q31" s="70"/>
      <c r="R31" s="70"/>
      <c r="S31" s="126"/>
      <c r="U31" s="6"/>
    </row>
    <row r="32" spans="1:24" ht="48" hidden="1" customHeight="1" thickTop="1" thickBot="1" x14ac:dyDescent="0.3">
      <c r="B32" s="145"/>
      <c r="C32" s="111" t="s">
        <v>56</v>
      </c>
      <c r="D32" s="25">
        <f t="shared" si="4"/>
        <v>0</v>
      </c>
      <c r="E32" s="79"/>
      <c r="F32" s="79"/>
      <c r="G32" s="127"/>
      <c r="H32" s="15"/>
      <c r="I32" s="112" t="s">
        <v>56</v>
      </c>
      <c r="J32" s="25">
        <f t="shared" si="5"/>
        <v>0</v>
      </c>
      <c r="K32" s="79"/>
      <c r="L32" s="79"/>
      <c r="M32" s="127"/>
      <c r="O32" s="112" t="s">
        <v>56</v>
      </c>
      <c r="P32" s="25">
        <f t="shared" si="6"/>
        <v>0</v>
      </c>
      <c r="Q32" s="79"/>
      <c r="R32" s="79"/>
      <c r="S32" s="127"/>
      <c r="U32" s="6"/>
    </row>
    <row r="33" spans="1:24" ht="48" hidden="1" customHeight="1" thickTop="1" thickBot="1" x14ac:dyDescent="0.3">
      <c r="B33" s="145"/>
      <c r="C33" s="111" t="s">
        <v>62</v>
      </c>
      <c r="D33" s="25">
        <f t="shared" si="4"/>
        <v>0</v>
      </c>
      <c r="E33" s="79"/>
      <c r="F33" s="79"/>
      <c r="G33" s="127"/>
      <c r="H33" s="15"/>
      <c r="I33" s="112" t="s">
        <v>63</v>
      </c>
      <c r="J33" s="25">
        <f t="shared" si="5"/>
        <v>0</v>
      </c>
      <c r="K33" s="79"/>
      <c r="L33" s="79"/>
      <c r="M33" s="127"/>
      <c r="O33" s="112" t="s">
        <v>63</v>
      </c>
      <c r="P33" s="25">
        <f t="shared" si="6"/>
        <v>0</v>
      </c>
      <c r="Q33" s="79"/>
      <c r="R33" s="79"/>
      <c r="S33" s="127"/>
      <c r="U33" s="6"/>
    </row>
    <row r="34" spans="1:24" ht="48" hidden="1" customHeight="1" thickTop="1" thickBot="1" x14ac:dyDescent="0.3">
      <c r="B34" s="145"/>
      <c r="C34" s="111" t="s">
        <v>58</v>
      </c>
      <c r="D34" s="25">
        <f t="shared" si="4"/>
        <v>0</v>
      </c>
      <c r="E34" s="79"/>
      <c r="F34" s="79"/>
      <c r="G34" s="128"/>
      <c r="H34" s="15"/>
      <c r="I34" s="112" t="s">
        <v>58</v>
      </c>
      <c r="J34" s="25">
        <f t="shared" si="5"/>
        <v>0</v>
      </c>
      <c r="K34" s="79"/>
      <c r="L34" s="79"/>
      <c r="M34" s="128"/>
      <c r="O34" s="112" t="s">
        <v>58</v>
      </c>
      <c r="P34" s="25">
        <f t="shared" si="6"/>
        <v>0</v>
      </c>
      <c r="Q34" s="79"/>
      <c r="R34" s="79"/>
      <c r="S34" s="128"/>
      <c r="U34" s="6"/>
    </row>
    <row r="35" spans="1:24" ht="48" hidden="1" customHeight="1" thickTop="1" thickBot="1" x14ac:dyDescent="0.3">
      <c r="D35" s="24">
        <f>SUM(D22:D34)</f>
        <v>0</v>
      </c>
      <c r="E35" s="24">
        <f>SUM(E22:E34)</f>
        <v>0</v>
      </c>
      <c r="F35" s="24">
        <f>SUM(F22:F34)</f>
        <v>0</v>
      </c>
      <c r="G35" s="24">
        <f>SUM(G22:G34)</f>
        <v>0</v>
      </c>
      <c r="H35" s="15"/>
      <c r="J35" s="24">
        <f>SUM(J22:J34)</f>
        <v>0</v>
      </c>
      <c r="K35" s="24">
        <f>SUM(K22:K34)</f>
        <v>0</v>
      </c>
      <c r="L35" s="24">
        <f>SUM(L22:L34)</f>
        <v>0</v>
      </c>
      <c r="M35" s="24">
        <f>SUM(M22:M34)</f>
        <v>0</v>
      </c>
      <c r="P35" s="24">
        <f>SUM(P22:P34)</f>
        <v>0</v>
      </c>
      <c r="Q35" s="24">
        <f>SUM(Q22:Q34)</f>
        <v>0</v>
      </c>
      <c r="R35" s="24">
        <f>SUM(R22:R34)</f>
        <v>0</v>
      </c>
      <c r="S35" s="24">
        <f>SUM(S22:S34)</f>
        <v>0</v>
      </c>
      <c r="U35" s="6"/>
    </row>
    <row r="36" spans="1:24" ht="48" hidden="1" customHeight="1" thickTop="1" thickBot="1" x14ac:dyDescent="0.3">
      <c r="D36" s="15"/>
      <c r="E36" s="15"/>
      <c r="F36" s="15"/>
      <c r="G36" s="15"/>
      <c r="H36" s="15"/>
      <c r="M36" s="7"/>
    </row>
    <row r="37" spans="1:24" s="6" customFormat="1" ht="48" hidden="1" customHeight="1" thickTop="1" x14ac:dyDescent="0.25">
      <c r="A37" s="92"/>
      <c r="B37" s="26"/>
      <c r="C37" s="26"/>
      <c r="D37" s="27"/>
      <c r="E37" s="27"/>
      <c r="F37" s="27"/>
      <c r="G37" s="27"/>
      <c r="H37" s="93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V37"/>
    </row>
    <row r="38" spans="1:24" s="6" customFormat="1" ht="48" hidden="1" customHeight="1" thickBot="1" x14ac:dyDescent="0.3">
      <c r="A38"/>
      <c r="B38" s="140" t="s">
        <v>64</v>
      </c>
      <c r="C38" s="141"/>
      <c r="D38" s="141"/>
      <c r="E38" s="141"/>
      <c r="F38" s="141"/>
      <c r="G38" s="141"/>
      <c r="H38" s="94"/>
      <c r="I38" s="142" t="s">
        <v>65</v>
      </c>
      <c r="J38" s="143"/>
      <c r="K38" s="143"/>
      <c r="L38" s="143"/>
      <c r="M38" s="143"/>
      <c r="N38" s="95"/>
      <c r="O38" s="142" t="s">
        <v>66</v>
      </c>
      <c r="P38" s="143"/>
      <c r="Q38" s="143"/>
      <c r="R38" s="143"/>
      <c r="S38" s="143"/>
      <c r="V38"/>
    </row>
    <row r="39" spans="1:24" ht="48" hidden="1" customHeight="1" thickTop="1" thickBot="1" x14ac:dyDescent="0.3">
      <c r="B39" s="8"/>
      <c r="C39" s="65" t="s">
        <v>13</v>
      </c>
      <c r="D39" s="9" t="s">
        <v>14</v>
      </c>
      <c r="E39" s="10" t="s">
        <v>3</v>
      </c>
      <c r="F39" s="9" t="s">
        <v>7</v>
      </c>
      <c r="G39" s="9" t="s">
        <v>2</v>
      </c>
      <c r="H39"/>
      <c r="I39" s="8" t="s">
        <v>13</v>
      </c>
      <c r="J39" s="9" t="s">
        <v>14</v>
      </c>
      <c r="K39" s="10" t="s">
        <v>3</v>
      </c>
      <c r="L39" s="9" t="s">
        <v>7</v>
      </c>
      <c r="M39" s="9" t="s">
        <v>2</v>
      </c>
      <c r="O39" s="8" t="s">
        <v>13</v>
      </c>
      <c r="P39" s="9" t="s">
        <v>14</v>
      </c>
      <c r="Q39" s="10" t="s">
        <v>3</v>
      </c>
      <c r="R39" s="9" t="s">
        <v>7</v>
      </c>
      <c r="S39" s="9" t="s">
        <v>2</v>
      </c>
      <c r="U39" s="6"/>
    </row>
    <row r="40" spans="1:24" ht="48" hidden="1" customHeight="1" thickTop="1" thickBot="1" x14ac:dyDescent="0.3">
      <c r="B40" s="129" t="s">
        <v>48</v>
      </c>
      <c r="C40" s="16" t="s">
        <v>15</v>
      </c>
      <c r="D40" s="25">
        <f>(((E40*0.93)/1/4)+((E40*0.07)/2))</f>
        <v>0</v>
      </c>
      <c r="E40" s="97"/>
      <c r="F40" s="97"/>
      <c r="G40" s="98"/>
      <c r="H40" s="15"/>
      <c r="I40" s="16" t="s">
        <v>15</v>
      </c>
      <c r="J40" s="25">
        <f>(((K40*0.93)/1/4)+((K40*0.07)/2))</f>
        <v>0</v>
      </c>
      <c r="K40" s="97"/>
      <c r="L40" s="97"/>
      <c r="M40" s="98"/>
      <c r="O40" s="16" t="s">
        <v>15</v>
      </c>
      <c r="P40" s="25">
        <f>(((Q40*0.93)/1/4)+((Q40*0.07)/2))</f>
        <v>0</v>
      </c>
      <c r="Q40" s="97"/>
      <c r="R40" s="97"/>
      <c r="S40" s="98"/>
      <c r="U40" s="6"/>
    </row>
    <row r="41" spans="1:24" ht="48" hidden="1" customHeight="1" thickTop="1" thickBot="1" x14ac:dyDescent="0.3">
      <c r="B41" s="129"/>
      <c r="C41" s="96" t="s">
        <v>49</v>
      </c>
      <c r="D41" s="25">
        <f t="shared" ref="D41:D52" si="7">(((E41*0.93)/1/4)+((E41*0.07)/2))</f>
        <v>0</v>
      </c>
      <c r="E41" s="99"/>
      <c r="F41" s="99"/>
      <c r="G41" s="100"/>
      <c r="H41" s="15"/>
      <c r="I41" s="96" t="s">
        <v>49</v>
      </c>
      <c r="J41" s="25">
        <f t="shared" ref="J41:J52" si="8">(((K41*0.93)/1/4)+((K41*0.07)/2))</f>
        <v>0</v>
      </c>
      <c r="K41" s="99"/>
      <c r="L41" s="99"/>
      <c r="M41" s="100"/>
      <c r="O41" s="96" t="s">
        <v>49</v>
      </c>
      <c r="P41" s="25">
        <f t="shared" ref="P41:P52" si="9">(((Q41*0.93)/1/4)+((Q41*0.07)/2))</f>
        <v>0</v>
      </c>
      <c r="Q41" s="99"/>
      <c r="R41" s="99"/>
      <c r="S41" s="100"/>
      <c r="U41" s="6"/>
    </row>
    <row r="42" spans="1:24" ht="48" hidden="1" customHeight="1" thickTop="1" thickBot="1" x14ac:dyDescent="0.3">
      <c r="B42" s="146" t="s">
        <v>50</v>
      </c>
      <c r="C42" s="101" t="s">
        <v>21</v>
      </c>
      <c r="D42" s="25">
        <f t="shared" si="7"/>
        <v>0</v>
      </c>
      <c r="E42" s="70"/>
      <c r="F42" s="70"/>
      <c r="G42" s="132"/>
      <c r="H42" s="15"/>
      <c r="I42" s="102" t="s">
        <v>21</v>
      </c>
      <c r="J42" s="25">
        <f t="shared" si="8"/>
        <v>0</v>
      </c>
      <c r="K42" s="70"/>
      <c r="L42" s="70"/>
      <c r="M42" s="132"/>
      <c r="O42" s="102" t="s">
        <v>21</v>
      </c>
      <c r="P42" s="25">
        <f t="shared" si="9"/>
        <v>0</v>
      </c>
      <c r="Q42" s="70"/>
      <c r="R42" s="70"/>
      <c r="S42" s="132"/>
      <c r="U42" s="6"/>
      <c r="X42" s="103"/>
    </row>
    <row r="43" spans="1:24" ht="48" hidden="1" customHeight="1" thickTop="1" thickBot="1" x14ac:dyDescent="0.3">
      <c r="B43" s="146"/>
      <c r="C43" s="101" t="s">
        <v>51</v>
      </c>
      <c r="D43" s="25">
        <f t="shared" si="7"/>
        <v>0</v>
      </c>
      <c r="E43" s="74"/>
      <c r="F43" s="74"/>
      <c r="G43" s="133"/>
      <c r="H43" s="15"/>
      <c r="I43" s="102" t="s">
        <v>51</v>
      </c>
      <c r="J43" s="25">
        <f t="shared" si="8"/>
        <v>0</v>
      </c>
      <c r="K43" s="74"/>
      <c r="L43" s="74"/>
      <c r="M43" s="133"/>
      <c r="O43" s="102" t="s">
        <v>51</v>
      </c>
      <c r="P43" s="25">
        <f t="shared" si="9"/>
        <v>0</v>
      </c>
      <c r="Q43" s="74"/>
      <c r="R43" s="74"/>
      <c r="S43" s="133"/>
      <c r="U43" s="6"/>
    </row>
    <row r="44" spans="1:24" ht="48" hidden="1" customHeight="1" thickTop="1" thickBot="1" x14ac:dyDescent="0.3">
      <c r="B44" s="147" t="s">
        <v>52</v>
      </c>
      <c r="C44" s="104" t="s">
        <v>18</v>
      </c>
      <c r="D44" s="25">
        <f t="shared" si="7"/>
        <v>0</v>
      </c>
      <c r="E44" s="70"/>
      <c r="F44" s="70"/>
      <c r="G44" s="137"/>
      <c r="H44" s="15"/>
      <c r="I44" s="105" t="s">
        <v>18</v>
      </c>
      <c r="J44" s="25">
        <f t="shared" si="8"/>
        <v>0</v>
      </c>
      <c r="K44" s="70"/>
      <c r="L44" s="70"/>
      <c r="M44" s="137"/>
      <c r="O44" s="105" t="s">
        <v>18</v>
      </c>
      <c r="P44" s="25">
        <f t="shared" si="9"/>
        <v>0</v>
      </c>
      <c r="Q44" s="70"/>
      <c r="R44" s="70"/>
      <c r="S44" s="137"/>
      <c r="U44" s="6"/>
    </row>
    <row r="45" spans="1:24" ht="48" hidden="1" customHeight="1" thickTop="1" thickBot="1" x14ac:dyDescent="0.3">
      <c r="B45" s="147"/>
      <c r="C45" s="104" t="s">
        <v>53</v>
      </c>
      <c r="D45" s="25">
        <f t="shared" si="7"/>
        <v>0</v>
      </c>
      <c r="E45" s="79"/>
      <c r="F45" s="79"/>
      <c r="G45" s="138"/>
      <c r="H45" s="15"/>
      <c r="I45" s="105" t="s">
        <v>53</v>
      </c>
      <c r="J45" s="25">
        <f t="shared" si="8"/>
        <v>0</v>
      </c>
      <c r="K45" s="79"/>
      <c r="L45" s="79"/>
      <c r="M45" s="138"/>
      <c r="O45" s="105" t="s">
        <v>53</v>
      </c>
      <c r="P45" s="25">
        <f t="shared" si="9"/>
        <v>0</v>
      </c>
      <c r="Q45" s="79"/>
      <c r="R45" s="79"/>
      <c r="S45" s="138"/>
      <c r="U45" s="6"/>
    </row>
    <row r="46" spans="1:24" ht="48" hidden="1" customHeight="1" thickTop="1" thickBot="1" x14ac:dyDescent="0.3">
      <c r="B46" s="147"/>
      <c r="C46" s="104" t="s">
        <v>54</v>
      </c>
      <c r="D46" s="25">
        <f t="shared" si="7"/>
        <v>0</v>
      </c>
      <c r="E46" s="74"/>
      <c r="F46" s="74"/>
      <c r="G46" s="139"/>
      <c r="H46" s="15"/>
      <c r="I46" s="105" t="s">
        <v>54</v>
      </c>
      <c r="J46" s="25">
        <f t="shared" si="8"/>
        <v>0</v>
      </c>
      <c r="K46" s="74"/>
      <c r="L46" s="74"/>
      <c r="M46" s="139"/>
      <c r="O46" s="105" t="s">
        <v>54</v>
      </c>
      <c r="P46" s="25">
        <f t="shared" si="9"/>
        <v>0</v>
      </c>
      <c r="Q46" s="74"/>
      <c r="R46" s="74"/>
      <c r="S46" s="139"/>
      <c r="U46" s="6"/>
    </row>
    <row r="47" spans="1:24" ht="48" hidden="1" customHeight="1" thickTop="1" thickBot="1" x14ac:dyDescent="0.3">
      <c r="B47" s="106"/>
      <c r="C47" s="107" t="s">
        <v>19</v>
      </c>
      <c r="D47" s="25">
        <f t="shared" si="7"/>
        <v>0</v>
      </c>
      <c r="E47" s="108"/>
      <c r="F47" s="108"/>
      <c r="G47" s="109"/>
      <c r="H47" s="15"/>
      <c r="I47" s="20" t="s">
        <v>19</v>
      </c>
      <c r="J47" s="25">
        <f t="shared" si="8"/>
        <v>0</v>
      </c>
      <c r="K47" s="108"/>
      <c r="L47" s="108"/>
      <c r="M47" s="109"/>
      <c r="N47" s="53"/>
      <c r="O47" s="20" t="s">
        <v>19</v>
      </c>
      <c r="P47" s="25">
        <f t="shared" si="9"/>
        <v>0</v>
      </c>
      <c r="Q47" s="108"/>
      <c r="R47" s="108"/>
      <c r="S47" s="109"/>
      <c r="U47" s="6"/>
    </row>
    <row r="48" spans="1:24" ht="48" hidden="1" customHeight="1" thickTop="1" thickBot="1" x14ac:dyDescent="0.3">
      <c r="B48" s="106"/>
      <c r="C48" s="107" t="s">
        <v>20</v>
      </c>
      <c r="D48" s="25">
        <f t="shared" si="7"/>
        <v>0</v>
      </c>
      <c r="E48" s="81"/>
      <c r="F48" s="81"/>
      <c r="G48" s="110"/>
      <c r="H48" s="15"/>
      <c r="I48" s="20" t="s">
        <v>20</v>
      </c>
      <c r="J48" s="25">
        <f t="shared" si="8"/>
        <v>0</v>
      </c>
      <c r="K48" s="81"/>
      <c r="L48" s="81"/>
      <c r="M48" s="110"/>
      <c r="O48" s="20" t="s">
        <v>20</v>
      </c>
      <c r="P48" s="25">
        <f t="shared" si="9"/>
        <v>0</v>
      </c>
      <c r="Q48" s="81"/>
      <c r="R48" s="81"/>
      <c r="S48" s="110"/>
      <c r="U48" s="6"/>
    </row>
    <row r="49" spans="1:24" ht="48" hidden="1" customHeight="1" thickTop="1" thickBot="1" x14ac:dyDescent="0.3">
      <c r="B49" s="144" t="s">
        <v>55</v>
      </c>
      <c r="C49" s="111" t="s">
        <v>31</v>
      </c>
      <c r="D49" s="25">
        <f t="shared" si="7"/>
        <v>0</v>
      </c>
      <c r="E49" s="70"/>
      <c r="F49" s="70"/>
      <c r="G49" s="126"/>
      <c r="H49" s="15"/>
      <c r="I49" s="112" t="s">
        <v>31</v>
      </c>
      <c r="J49" s="25">
        <f t="shared" si="8"/>
        <v>0</v>
      </c>
      <c r="K49" s="70"/>
      <c r="L49" s="70"/>
      <c r="M49" s="126"/>
      <c r="O49" s="112" t="s">
        <v>31</v>
      </c>
      <c r="P49" s="25">
        <f t="shared" si="9"/>
        <v>0</v>
      </c>
      <c r="Q49" s="70"/>
      <c r="R49" s="70"/>
      <c r="S49" s="126"/>
      <c r="U49" s="6"/>
    </row>
    <row r="50" spans="1:24" ht="48" hidden="1" customHeight="1" thickTop="1" thickBot="1" x14ac:dyDescent="0.3">
      <c r="B50" s="145"/>
      <c r="C50" s="111" t="s">
        <v>56</v>
      </c>
      <c r="D50" s="25">
        <f t="shared" si="7"/>
        <v>0</v>
      </c>
      <c r="E50" s="79"/>
      <c r="F50" s="79"/>
      <c r="G50" s="127"/>
      <c r="H50" s="15"/>
      <c r="I50" s="112" t="s">
        <v>56</v>
      </c>
      <c r="J50" s="25">
        <f t="shared" si="8"/>
        <v>0</v>
      </c>
      <c r="K50" s="79"/>
      <c r="L50" s="79"/>
      <c r="M50" s="127"/>
      <c r="O50" s="112" t="s">
        <v>56</v>
      </c>
      <c r="P50" s="25">
        <f t="shared" si="9"/>
        <v>0</v>
      </c>
      <c r="Q50" s="79"/>
      <c r="R50" s="79"/>
      <c r="S50" s="127"/>
      <c r="U50" s="6"/>
    </row>
    <row r="51" spans="1:24" ht="48" hidden="1" customHeight="1" thickTop="1" thickBot="1" x14ac:dyDescent="0.3">
      <c r="B51" s="145"/>
      <c r="C51" s="111" t="s">
        <v>62</v>
      </c>
      <c r="D51" s="25">
        <f t="shared" si="7"/>
        <v>0</v>
      </c>
      <c r="E51" s="79"/>
      <c r="F51" s="79"/>
      <c r="G51" s="127"/>
      <c r="H51" s="15"/>
      <c r="I51" s="112" t="s">
        <v>63</v>
      </c>
      <c r="J51" s="25">
        <f t="shared" si="8"/>
        <v>0</v>
      </c>
      <c r="K51" s="79"/>
      <c r="L51" s="79"/>
      <c r="M51" s="127"/>
      <c r="O51" s="112" t="s">
        <v>63</v>
      </c>
      <c r="P51" s="25">
        <f t="shared" si="9"/>
        <v>0</v>
      </c>
      <c r="Q51" s="79"/>
      <c r="R51" s="79"/>
      <c r="S51" s="127"/>
      <c r="U51" s="6"/>
    </row>
    <row r="52" spans="1:24" ht="48" hidden="1" customHeight="1" thickTop="1" thickBot="1" x14ac:dyDescent="0.3">
      <c r="B52" s="145"/>
      <c r="C52" s="111" t="s">
        <v>58</v>
      </c>
      <c r="D52" s="25">
        <f t="shared" si="7"/>
        <v>0</v>
      </c>
      <c r="E52" s="79"/>
      <c r="F52" s="79"/>
      <c r="G52" s="128"/>
      <c r="H52" s="15"/>
      <c r="I52" s="112" t="s">
        <v>58</v>
      </c>
      <c r="J52" s="25">
        <f t="shared" si="8"/>
        <v>0</v>
      </c>
      <c r="K52" s="79"/>
      <c r="L52" s="79"/>
      <c r="M52" s="128"/>
      <c r="O52" s="112" t="s">
        <v>58</v>
      </c>
      <c r="P52" s="25">
        <f t="shared" si="9"/>
        <v>0</v>
      </c>
      <c r="Q52" s="79"/>
      <c r="R52" s="79"/>
      <c r="S52" s="128"/>
      <c r="U52" s="6"/>
    </row>
    <row r="53" spans="1:24" ht="48" hidden="1" customHeight="1" thickTop="1" thickBot="1" x14ac:dyDescent="0.3">
      <c r="D53" s="24">
        <f>SUM(D40:D52)</f>
        <v>0</v>
      </c>
      <c r="E53" s="24">
        <f>SUM(E40:E52)</f>
        <v>0</v>
      </c>
      <c r="F53" s="24">
        <f>SUM(F40:F52)</f>
        <v>0</v>
      </c>
      <c r="G53" s="24">
        <f>SUM(G40:G52)</f>
        <v>0</v>
      </c>
      <c r="H53" s="15"/>
      <c r="J53" s="24">
        <f>SUM(J40:J52)</f>
        <v>0</v>
      </c>
      <c r="K53" s="24">
        <f>SUM(K40:K52)</f>
        <v>0</v>
      </c>
      <c r="L53" s="24">
        <f>SUM(L40:L52)</f>
        <v>0</v>
      </c>
      <c r="M53" s="24">
        <f>SUM(M40:M52)</f>
        <v>0</v>
      </c>
      <c r="P53" s="24">
        <f>SUM(P40:P52)</f>
        <v>0</v>
      </c>
      <c r="Q53" s="24">
        <f>SUM(Q40:Q52)</f>
        <v>0</v>
      </c>
      <c r="R53" s="24">
        <f>SUM(R40:R52)</f>
        <v>0</v>
      </c>
      <c r="S53" s="24">
        <f>SUM(S40:S52)</f>
        <v>0</v>
      </c>
      <c r="U53" s="6"/>
    </row>
    <row r="54" spans="1:24" ht="48" hidden="1" customHeight="1" thickTop="1" thickBot="1" x14ac:dyDescent="0.3">
      <c r="D54" s="15"/>
      <c r="E54" s="15"/>
      <c r="F54" s="15"/>
      <c r="G54" s="15"/>
      <c r="H54" s="15"/>
      <c r="M54" s="7"/>
    </row>
    <row r="55" spans="1:24" s="6" customFormat="1" ht="48" hidden="1" customHeight="1" thickTop="1" x14ac:dyDescent="0.25">
      <c r="A55" s="92"/>
      <c r="B55" s="26"/>
      <c r="C55" s="26"/>
      <c r="D55" s="27"/>
      <c r="E55" s="27"/>
      <c r="F55" s="27"/>
      <c r="G55" s="27"/>
      <c r="H55" s="93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24" s="6" customFormat="1" ht="48" hidden="1" customHeight="1" thickBot="1" x14ac:dyDescent="0.3">
      <c r="A56"/>
      <c r="B56" s="140" t="s">
        <v>67</v>
      </c>
      <c r="C56" s="141"/>
      <c r="D56" s="141"/>
      <c r="E56" s="141"/>
      <c r="F56" s="141"/>
      <c r="G56" s="141"/>
      <c r="H56" s="94"/>
      <c r="I56" s="142" t="s">
        <v>68</v>
      </c>
      <c r="J56" s="143"/>
      <c r="K56" s="143"/>
      <c r="L56" s="143"/>
      <c r="M56" s="143"/>
      <c r="N56" s="95"/>
      <c r="O56" s="142" t="s">
        <v>69</v>
      </c>
      <c r="P56" s="143"/>
      <c r="Q56" s="143"/>
      <c r="R56" s="143"/>
      <c r="S56" s="143"/>
    </row>
    <row r="57" spans="1:24" ht="48" hidden="1" customHeight="1" thickTop="1" thickBot="1" x14ac:dyDescent="0.3">
      <c r="B57" s="8" t="s">
        <v>44</v>
      </c>
      <c r="C57" s="8" t="s">
        <v>13</v>
      </c>
      <c r="D57" s="9" t="s">
        <v>14</v>
      </c>
      <c r="E57" s="10" t="s">
        <v>3</v>
      </c>
      <c r="F57" s="9" t="s">
        <v>7</v>
      </c>
      <c r="G57" s="9" t="s">
        <v>2</v>
      </c>
      <c r="H57"/>
      <c r="I57" s="8" t="s">
        <v>13</v>
      </c>
      <c r="J57" s="9" t="s">
        <v>14</v>
      </c>
      <c r="K57" s="10" t="s">
        <v>3</v>
      </c>
      <c r="L57" s="9" t="s">
        <v>7</v>
      </c>
      <c r="M57" s="9" t="s">
        <v>2</v>
      </c>
      <c r="O57" s="8" t="s">
        <v>13</v>
      </c>
      <c r="P57" s="9" t="s">
        <v>14</v>
      </c>
      <c r="Q57" s="10" t="s">
        <v>3</v>
      </c>
      <c r="R57" s="9" t="s">
        <v>7</v>
      </c>
      <c r="S57" s="9" t="s">
        <v>2</v>
      </c>
    </row>
    <row r="58" spans="1:24" ht="48" hidden="1" customHeight="1" thickTop="1" thickBot="1" x14ac:dyDescent="0.3">
      <c r="B58" s="129" t="s">
        <v>48</v>
      </c>
      <c r="C58" s="16" t="s">
        <v>15</v>
      </c>
      <c r="D58" s="25">
        <f>(((E58*0.93)/1/4)+((E58*0.07)/2))</f>
        <v>0</v>
      </c>
      <c r="E58" s="97"/>
      <c r="F58" s="97"/>
      <c r="G58" s="98"/>
      <c r="H58" s="15"/>
      <c r="I58" s="16" t="s">
        <v>15</v>
      </c>
      <c r="J58" s="25">
        <f>(((K58*0.93)/1/4)+((K58*0.07)/2))</f>
        <v>0</v>
      </c>
      <c r="K58" s="97"/>
      <c r="L58" s="97"/>
      <c r="M58" s="98"/>
      <c r="O58" s="16" t="s">
        <v>15</v>
      </c>
      <c r="P58" s="25">
        <f>(((Q58*0.93)/1/4)+((Q58*0.07)/2))</f>
        <v>0</v>
      </c>
      <c r="Q58" s="97"/>
      <c r="R58" s="97"/>
      <c r="S58" s="98"/>
    </row>
    <row r="59" spans="1:24" ht="48" hidden="1" customHeight="1" thickTop="1" thickBot="1" x14ac:dyDescent="0.3">
      <c r="B59" s="129"/>
      <c r="C59" s="96" t="s">
        <v>49</v>
      </c>
      <c r="D59" s="25">
        <f t="shared" ref="D59:D70" si="10">(((E59*0.93)/1/4)+((E59*0.07)/2))</f>
        <v>0</v>
      </c>
      <c r="E59" s="99"/>
      <c r="F59" s="99"/>
      <c r="G59" s="100"/>
      <c r="H59" s="15"/>
      <c r="I59" s="96" t="s">
        <v>49</v>
      </c>
      <c r="J59" s="25">
        <f t="shared" ref="J59:J70" si="11">(((K59*0.93)/1/4)+((K59*0.07)/2))</f>
        <v>0</v>
      </c>
      <c r="K59" s="99"/>
      <c r="L59" s="99"/>
      <c r="M59" s="100"/>
      <c r="O59" s="96" t="s">
        <v>49</v>
      </c>
      <c r="P59" s="25">
        <f t="shared" ref="P59:P70" si="12">(((Q59*0.93)/1/4)+((Q59*0.07)/2))</f>
        <v>0</v>
      </c>
      <c r="Q59" s="99"/>
      <c r="R59" s="99"/>
      <c r="S59" s="100"/>
      <c r="U59" s="6"/>
    </row>
    <row r="60" spans="1:24" ht="48" hidden="1" customHeight="1" thickTop="1" thickBot="1" x14ac:dyDescent="0.3">
      <c r="B60" s="130" t="s">
        <v>70</v>
      </c>
      <c r="C60" s="102" t="s">
        <v>21</v>
      </c>
      <c r="D60" s="25">
        <f t="shared" si="10"/>
        <v>0</v>
      </c>
      <c r="E60" s="70"/>
      <c r="F60" s="70"/>
      <c r="G60" s="132"/>
      <c r="H60" s="15"/>
      <c r="I60" s="102" t="s">
        <v>21</v>
      </c>
      <c r="J60" s="25">
        <f t="shared" si="11"/>
        <v>0</v>
      </c>
      <c r="K60" s="70"/>
      <c r="L60" s="70"/>
      <c r="M60" s="132"/>
      <c r="O60" s="102" t="s">
        <v>21</v>
      </c>
      <c r="P60" s="25">
        <f t="shared" si="12"/>
        <v>0</v>
      </c>
      <c r="Q60" s="70"/>
      <c r="R60" s="70"/>
      <c r="S60" s="132"/>
      <c r="X60" s="103"/>
    </row>
    <row r="61" spans="1:24" ht="48" hidden="1" customHeight="1" thickTop="1" thickBot="1" x14ac:dyDescent="0.3">
      <c r="B61" s="131"/>
      <c r="C61" s="102" t="s">
        <v>51</v>
      </c>
      <c r="D61" s="25">
        <f t="shared" si="10"/>
        <v>0</v>
      </c>
      <c r="E61" s="74"/>
      <c r="F61" s="74"/>
      <c r="G61" s="133"/>
      <c r="H61" s="15"/>
      <c r="I61" s="102" t="s">
        <v>51</v>
      </c>
      <c r="J61" s="25">
        <f t="shared" si="11"/>
        <v>0</v>
      </c>
      <c r="K61" s="74"/>
      <c r="L61" s="74"/>
      <c r="M61" s="133"/>
      <c r="O61" s="102" t="s">
        <v>51</v>
      </c>
      <c r="P61" s="25">
        <f t="shared" si="12"/>
        <v>0</v>
      </c>
      <c r="Q61" s="74"/>
      <c r="R61" s="74"/>
      <c r="S61" s="133"/>
    </row>
    <row r="62" spans="1:24" ht="48" hidden="1" customHeight="1" thickTop="1" thickBot="1" x14ac:dyDescent="0.3">
      <c r="B62" s="134" t="s">
        <v>71</v>
      </c>
      <c r="C62" s="105" t="s">
        <v>18</v>
      </c>
      <c r="D62" s="25">
        <f t="shared" si="10"/>
        <v>0</v>
      </c>
      <c r="E62" s="70"/>
      <c r="F62" s="70"/>
      <c r="G62" s="137"/>
      <c r="H62" s="15"/>
      <c r="I62" s="105" t="s">
        <v>18</v>
      </c>
      <c r="J62" s="25">
        <f t="shared" si="11"/>
        <v>0</v>
      </c>
      <c r="K62" s="70"/>
      <c r="L62" s="70"/>
      <c r="M62" s="137"/>
      <c r="O62" s="105" t="s">
        <v>18</v>
      </c>
      <c r="P62" s="25">
        <f t="shared" si="12"/>
        <v>0</v>
      </c>
      <c r="Q62" s="70"/>
      <c r="R62" s="70"/>
      <c r="S62" s="137"/>
    </row>
    <row r="63" spans="1:24" ht="48" hidden="1" customHeight="1" thickTop="1" thickBot="1" x14ac:dyDescent="0.3">
      <c r="B63" s="135"/>
      <c r="C63" s="105" t="s">
        <v>53</v>
      </c>
      <c r="D63" s="25">
        <f t="shared" si="10"/>
        <v>0</v>
      </c>
      <c r="E63" s="79"/>
      <c r="F63" s="79"/>
      <c r="G63" s="138"/>
      <c r="H63" s="15"/>
      <c r="I63" s="105" t="s">
        <v>53</v>
      </c>
      <c r="J63" s="25">
        <f t="shared" si="11"/>
        <v>0</v>
      </c>
      <c r="K63" s="79"/>
      <c r="L63" s="79"/>
      <c r="M63" s="138"/>
      <c r="O63" s="105" t="s">
        <v>53</v>
      </c>
      <c r="P63" s="25">
        <f t="shared" si="12"/>
        <v>0</v>
      </c>
      <c r="Q63" s="79"/>
      <c r="R63" s="79"/>
      <c r="S63" s="138"/>
    </row>
    <row r="64" spans="1:24" ht="48" hidden="1" customHeight="1" thickTop="1" thickBot="1" x14ac:dyDescent="0.3">
      <c r="B64" s="136"/>
      <c r="C64" s="105" t="s">
        <v>54</v>
      </c>
      <c r="D64" s="25">
        <f t="shared" si="10"/>
        <v>0</v>
      </c>
      <c r="E64" s="74"/>
      <c r="F64" s="74"/>
      <c r="G64" s="139"/>
      <c r="H64" s="15"/>
      <c r="I64" s="105" t="s">
        <v>54</v>
      </c>
      <c r="J64" s="25">
        <f t="shared" si="11"/>
        <v>0</v>
      </c>
      <c r="K64" s="74"/>
      <c r="L64" s="74"/>
      <c r="M64" s="139"/>
      <c r="O64" s="105" t="s">
        <v>54</v>
      </c>
      <c r="P64" s="25">
        <f t="shared" si="12"/>
        <v>0</v>
      </c>
      <c r="Q64" s="74"/>
      <c r="R64" s="74"/>
      <c r="S64" s="139"/>
    </row>
    <row r="65" spans="1:19" ht="48" hidden="1" customHeight="1" thickTop="1" thickBot="1" x14ac:dyDescent="0.3">
      <c r="B65" s="106"/>
      <c r="C65" s="20" t="s">
        <v>19</v>
      </c>
      <c r="D65" s="25">
        <f t="shared" si="10"/>
        <v>0</v>
      </c>
      <c r="E65" s="108"/>
      <c r="F65" s="108"/>
      <c r="G65" s="109"/>
      <c r="H65" s="15"/>
      <c r="I65" s="20" t="s">
        <v>19</v>
      </c>
      <c r="J65" s="25">
        <f t="shared" si="11"/>
        <v>0</v>
      </c>
      <c r="K65" s="108"/>
      <c r="L65" s="108"/>
      <c r="M65" s="109"/>
      <c r="N65" s="53"/>
      <c r="O65" s="20" t="s">
        <v>19</v>
      </c>
      <c r="P65" s="25">
        <f t="shared" si="12"/>
        <v>0</v>
      </c>
      <c r="Q65" s="108"/>
      <c r="R65" s="108"/>
      <c r="S65" s="109"/>
    </row>
    <row r="66" spans="1:19" ht="48" hidden="1" customHeight="1" thickTop="1" thickBot="1" x14ac:dyDescent="0.3">
      <c r="B66" s="106"/>
      <c r="C66" s="20" t="s">
        <v>20</v>
      </c>
      <c r="D66" s="25">
        <f t="shared" si="10"/>
        <v>0</v>
      </c>
      <c r="E66" s="81"/>
      <c r="F66" s="81"/>
      <c r="G66" s="110"/>
      <c r="H66" s="15"/>
      <c r="I66" s="20" t="s">
        <v>20</v>
      </c>
      <c r="J66" s="25">
        <f t="shared" si="11"/>
        <v>0</v>
      </c>
      <c r="K66" s="81"/>
      <c r="L66" s="81"/>
      <c r="M66" s="110"/>
      <c r="O66" s="20" t="s">
        <v>20</v>
      </c>
      <c r="P66" s="25">
        <f t="shared" si="12"/>
        <v>0</v>
      </c>
      <c r="Q66" s="81"/>
      <c r="R66" s="81"/>
      <c r="S66" s="110"/>
    </row>
    <row r="67" spans="1:19" ht="48" hidden="1" customHeight="1" thickTop="1" thickBot="1" x14ac:dyDescent="0.3">
      <c r="B67" s="124" t="s">
        <v>72</v>
      </c>
      <c r="C67" s="112" t="s">
        <v>31</v>
      </c>
      <c r="D67" s="25">
        <f t="shared" si="10"/>
        <v>0</v>
      </c>
      <c r="E67" s="70"/>
      <c r="F67" s="70"/>
      <c r="G67" s="126"/>
      <c r="H67" s="15"/>
      <c r="I67" s="112" t="s">
        <v>31</v>
      </c>
      <c r="J67" s="25">
        <f t="shared" si="11"/>
        <v>0</v>
      </c>
      <c r="K67" s="70"/>
      <c r="L67" s="70"/>
      <c r="M67" s="126"/>
      <c r="O67" s="112" t="s">
        <v>31</v>
      </c>
      <c r="P67" s="25">
        <f t="shared" si="12"/>
        <v>0</v>
      </c>
      <c r="Q67" s="70"/>
      <c r="R67" s="70"/>
      <c r="S67" s="126"/>
    </row>
    <row r="68" spans="1:19" ht="48" hidden="1" customHeight="1" thickTop="1" thickBot="1" x14ac:dyDescent="0.3">
      <c r="B68" s="125"/>
      <c r="C68" s="112" t="s">
        <v>56</v>
      </c>
      <c r="D68" s="25">
        <f t="shared" si="10"/>
        <v>0</v>
      </c>
      <c r="E68" s="79"/>
      <c r="F68" s="79"/>
      <c r="G68" s="127"/>
      <c r="H68" s="15"/>
      <c r="I68" s="112" t="s">
        <v>56</v>
      </c>
      <c r="J68" s="25">
        <f t="shared" si="11"/>
        <v>0</v>
      </c>
      <c r="K68" s="79"/>
      <c r="L68" s="79"/>
      <c r="M68" s="127"/>
      <c r="O68" s="112" t="s">
        <v>56</v>
      </c>
      <c r="P68" s="25">
        <f t="shared" si="12"/>
        <v>0</v>
      </c>
      <c r="Q68" s="79"/>
      <c r="R68" s="79"/>
      <c r="S68" s="127"/>
    </row>
    <row r="69" spans="1:19" ht="48" hidden="1" customHeight="1" thickTop="1" thickBot="1" x14ac:dyDescent="0.3">
      <c r="B69" s="125"/>
      <c r="C69" s="112" t="s">
        <v>73</v>
      </c>
      <c r="D69" s="25">
        <f t="shared" si="10"/>
        <v>0</v>
      </c>
      <c r="E69" s="79"/>
      <c r="F69" s="79"/>
      <c r="G69" s="127"/>
      <c r="H69" s="15"/>
      <c r="I69" s="112" t="s">
        <v>63</v>
      </c>
      <c r="J69" s="25">
        <f t="shared" si="11"/>
        <v>0</v>
      </c>
      <c r="K69" s="79"/>
      <c r="L69" s="79"/>
      <c r="M69" s="127"/>
      <c r="O69" s="112" t="s">
        <v>63</v>
      </c>
      <c r="P69" s="25">
        <f t="shared" si="12"/>
        <v>0</v>
      </c>
      <c r="Q69" s="79"/>
      <c r="R69" s="79"/>
      <c r="S69" s="127"/>
    </row>
    <row r="70" spans="1:19" ht="48" hidden="1" customHeight="1" thickTop="1" thickBot="1" x14ac:dyDescent="0.3">
      <c r="B70" s="125"/>
      <c r="C70" s="112" t="s">
        <v>58</v>
      </c>
      <c r="D70" s="25">
        <f t="shared" si="10"/>
        <v>0</v>
      </c>
      <c r="E70" s="79"/>
      <c r="F70" s="79"/>
      <c r="G70" s="128"/>
      <c r="H70" s="15"/>
      <c r="I70" s="112" t="s">
        <v>58</v>
      </c>
      <c r="J70" s="25">
        <f t="shared" si="11"/>
        <v>0</v>
      </c>
      <c r="K70" s="79"/>
      <c r="L70" s="79"/>
      <c r="M70" s="128"/>
      <c r="O70" s="112" t="s">
        <v>58</v>
      </c>
      <c r="P70" s="25">
        <f t="shared" si="12"/>
        <v>0</v>
      </c>
      <c r="Q70" s="79"/>
      <c r="R70" s="79"/>
      <c r="S70" s="128"/>
    </row>
    <row r="71" spans="1:19" ht="48" hidden="1" customHeight="1" thickTop="1" thickBot="1" x14ac:dyDescent="0.3">
      <c r="D71" s="24">
        <f>SUM(D58:D70)</f>
        <v>0</v>
      </c>
      <c r="E71" s="24">
        <f>SUM(E58:E70)</f>
        <v>0</v>
      </c>
      <c r="F71" s="24">
        <f>SUM(F58:F70)</f>
        <v>0</v>
      </c>
      <c r="G71" s="24">
        <f>SUM(G58:G70)</f>
        <v>0</v>
      </c>
      <c r="H71" s="15"/>
      <c r="J71" s="24">
        <f>SUM(J58:J70)</f>
        <v>0</v>
      </c>
      <c r="K71" s="24">
        <f>SUM(K58:K70)</f>
        <v>0</v>
      </c>
      <c r="L71" s="24">
        <f>SUM(L58:L70)</f>
        <v>0</v>
      </c>
      <c r="M71" s="24">
        <f>SUM(M58:M70)</f>
        <v>0</v>
      </c>
      <c r="P71" s="24">
        <f>SUM(P58:P70)</f>
        <v>0</v>
      </c>
      <c r="Q71" s="24">
        <f>SUM(Q58:Q70)</f>
        <v>0</v>
      </c>
      <c r="R71" s="24">
        <f>SUM(R58:R70)</f>
        <v>0</v>
      </c>
      <c r="S71" s="24">
        <f>SUM(S58:S70)</f>
        <v>0</v>
      </c>
    </row>
    <row r="72" spans="1:19" ht="48" hidden="1" customHeight="1" thickTop="1" thickBot="1" x14ac:dyDescent="0.3">
      <c r="D72" s="15"/>
      <c r="E72" s="15"/>
      <c r="F72" s="15"/>
      <c r="G72" s="15"/>
      <c r="H72" s="15"/>
      <c r="M72" s="7"/>
    </row>
    <row r="73" spans="1:19" s="6" customFormat="1" ht="12.75" customHeight="1" thickTop="1" x14ac:dyDescent="0.25">
      <c r="A73" s="92"/>
      <c r="B73" s="26"/>
      <c r="C73" s="26"/>
      <c r="D73" s="27"/>
      <c r="E73" s="27"/>
      <c r="F73" s="27"/>
      <c r="G73" s="27"/>
      <c r="H73" s="93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</row>
    <row r="74" spans="1:19" s="6" customFormat="1" ht="27" customHeight="1" thickBot="1" x14ac:dyDescent="0.3">
      <c r="A74"/>
      <c r="B74" s="140" t="s">
        <v>74</v>
      </c>
      <c r="C74" s="141"/>
      <c r="D74" s="141"/>
      <c r="E74" s="141"/>
      <c r="F74" s="141"/>
      <c r="G74" s="141"/>
      <c r="H74" s="94"/>
      <c r="I74" s="142" t="s">
        <v>75</v>
      </c>
      <c r="J74" s="143"/>
      <c r="K74" s="143"/>
      <c r="L74" s="143"/>
      <c r="M74" s="143"/>
      <c r="N74" s="95"/>
      <c r="O74" s="142" t="s">
        <v>76</v>
      </c>
      <c r="P74" s="143"/>
      <c r="Q74" s="143"/>
      <c r="R74" s="143"/>
      <c r="S74" s="143"/>
    </row>
    <row r="75" spans="1:19" ht="39.75" customHeight="1" thickTop="1" thickBot="1" x14ac:dyDescent="0.3">
      <c r="B75" s="8" t="s">
        <v>44</v>
      </c>
      <c r="C75" s="8" t="s">
        <v>13</v>
      </c>
      <c r="D75" s="9" t="s">
        <v>14</v>
      </c>
      <c r="E75" s="10" t="s">
        <v>3</v>
      </c>
      <c r="F75" s="9" t="s">
        <v>7</v>
      </c>
      <c r="G75" s="9" t="s">
        <v>2</v>
      </c>
      <c r="H75"/>
      <c r="I75" s="8" t="s">
        <v>13</v>
      </c>
      <c r="J75" s="9" t="s">
        <v>14</v>
      </c>
      <c r="K75" s="10" t="s">
        <v>3</v>
      </c>
      <c r="L75" s="9" t="s">
        <v>7</v>
      </c>
      <c r="M75" s="9" t="s">
        <v>2</v>
      </c>
      <c r="O75" s="8" t="s">
        <v>13</v>
      </c>
      <c r="P75" s="9" t="s">
        <v>14</v>
      </c>
      <c r="Q75" s="10" t="s">
        <v>3</v>
      </c>
      <c r="R75" s="9" t="s">
        <v>7</v>
      </c>
      <c r="S75" s="9" t="s">
        <v>2</v>
      </c>
    </row>
    <row r="76" spans="1:19" ht="39.75" customHeight="1" thickTop="1" thickBot="1" x14ac:dyDescent="0.3">
      <c r="B76" s="129" t="s">
        <v>48</v>
      </c>
      <c r="C76" s="16" t="s">
        <v>15</v>
      </c>
      <c r="D76" s="25">
        <f>(((E76*0.93)/1/4)+((E76*0.07)/2))</f>
        <v>887.56500000000005</v>
      </c>
      <c r="E76" s="97">
        <v>3318</v>
      </c>
      <c r="F76" s="97">
        <v>365</v>
      </c>
      <c r="G76" s="98">
        <v>6</v>
      </c>
      <c r="H76" s="15"/>
      <c r="I76" s="16" t="s">
        <v>15</v>
      </c>
      <c r="J76" s="25">
        <f>(((K76*0.93)/1/4)+((K76*0.07)/2))</f>
        <v>797.41750000000002</v>
      </c>
      <c r="K76" s="97">
        <v>2981</v>
      </c>
      <c r="L76" s="97">
        <v>269</v>
      </c>
      <c r="M76" s="98">
        <v>6</v>
      </c>
      <c r="O76" s="16" t="s">
        <v>15</v>
      </c>
      <c r="P76" s="25">
        <f>(((Q76*0.93)/1/4)+((Q76*0.07)/2))</f>
        <v>660.45749999999998</v>
      </c>
      <c r="Q76" s="97">
        <v>2469</v>
      </c>
      <c r="R76" s="97">
        <v>299</v>
      </c>
      <c r="S76" s="98">
        <v>6</v>
      </c>
    </row>
    <row r="77" spans="1:19" ht="37.5" customHeight="1" thickTop="1" thickBot="1" x14ac:dyDescent="0.3">
      <c r="B77" s="129"/>
      <c r="C77" s="96" t="s">
        <v>49</v>
      </c>
      <c r="D77" s="25">
        <f t="shared" ref="D77:D88" si="13">(((E77*0.93)/1/4)+((E77*0.07)/2))</f>
        <v>323.40750000000003</v>
      </c>
      <c r="E77" s="99">
        <v>1209</v>
      </c>
      <c r="F77" s="99">
        <v>206</v>
      </c>
      <c r="G77" s="100">
        <v>3</v>
      </c>
      <c r="H77" s="15"/>
      <c r="I77" s="96" t="s">
        <v>49</v>
      </c>
      <c r="J77" s="25">
        <f t="shared" ref="J77:J88" si="14">(((K77*0.93)/1/4)+((K77*0.07)/2))</f>
        <v>488.1875</v>
      </c>
      <c r="K77" s="99">
        <v>1825</v>
      </c>
      <c r="L77" s="99">
        <v>152</v>
      </c>
      <c r="M77" s="100">
        <v>3</v>
      </c>
      <c r="O77" s="96" t="s">
        <v>49</v>
      </c>
      <c r="P77" s="25">
        <f t="shared" ref="P77:P88" si="15">(((Q77*0.93)/1/4)+((Q77*0.07)/2))</f>
        <v>235.40000000000003</v>
      </c>
      <c r="Q77" s="99">
        <v>880</v>
      </c>
      <c r="R77" s="99">
        <v>156</v>
      </c>
      <c r="S77" s="100">
        <v>3</v>
      </c>
    </row>
    <row r="78" spans="1:19" ht="39.75" customHeight="1" thickTop="1" thickBot="1" x14ac:dyDescent="0.3">
      <c r="B78" s="130" t="s">
        <v>70</v>
      </c>
      <c r="C78" s="102" t="s">
        <v>21</v>
      </c>
      <c r="D78" s="25">
        <f t="shared" si="13"/>
        <v>1040.575</v>
      </c>
      <c r="E78" s="70">
        <v>3890</v>
      </c>
      <c r="F78" s="70">
        <v>154</v>
      </c>
      <c r="G78" s="132">
        <v>4</v>
      </c>
      <c r="H78" s="15"/>
      <c r="I78" s="102" t="s">
        <v>21</v>
      </c>
      <c r="J78" s="25">
        <f t="shared" si="14"/>
        <v>757.29250000000002</v>
      </c>
      <c r="K78" s="70">
        <v>2831</v>
      </c>
      <c r="L78" s="70">
        <v>129</v>
      </c>
      <c r="M78" s="132">
        <v>4</v>
      </c>
      <c r="O78" s="102" t="s">
        <v>21</v>
      </c>
      <c r="P78" s="25">
        <f t="shared" si="15"/>
        <v>398.04</v>
      </c>
      <c r="Q78" s="70">
        <v>1488</v>
      </c>
      <c r="R78" s="70">
        <v>105</v>
      </c>
      <c r="S78" s="132">
        <v>3</v>
      </c>
    </row>
    <row r="79" spans="1:19" ht="39.75" customHeight="1" thickTop="1" thickBot="1" x14ac:dyDescent="0.3">
      <c r="B79" s="131"/>
      <c r="C79" s="102" t="s">
        <v>51</v>
      </c>
      <c r="D79" s="25">
        <f t="shared" si="13"/>
        <v>254.125</v>
      </c>
      <c r="E79" s="74">
        <v>950</v>
      </c>
      <c r="F79" s="74">
        <v>66</v>
      </c>
      <c r="G79" s="133"/>
      <c r="H79" s="15"/>
      <c r="I79" s="102" t="s">
        <v>51</v>
      </c>
      <c r="J79" s="25">
        <f t="shared" si="14"/>
        <v>227.10750000000002</v>
      </c>
      <c r="K79" s="74">
        <v>849</v>
      </c>
      <c r="L79" s="74">
        <v>60</v>
      </c>
      <c r="M79" s="133"/>
      <c r="O79" s="102" t="s">
        <v>51</v>
      </c>
      <c r="P79" s="25">
        <f t="shared" si="15"/>
        <v>224.43250000000003</v>
      </c>
      <c r="Q79" s="74">
        <v>839</v>
      </c>
      <c r="R79" s="74">
        <v>63</v>
      </c>
      <c r="S79" s="133"/>
    </row>
    <row r="80" spans="1:19" ht="39.75" customHeight="1" thickTop="1" thickBot="1" x14ac:dyDescent="0.3">
      <c r="B80" s="134" t="s">
        <v>71</v>
      </c>
      <c r="C80" s="105" t="s">
        <v>18</v>
      </c>
      <c r="D80" s="25">
        <f t="shared" si="13"/>
        <v>43.870000000000005</v>
      </c>
      <c r="E80" s="70">
        <v>164</v>
      </c>
      <c r="F80" s="70">
        <v>107</v>
      </c>
      <c r="G80" s="137">
        <v>2</v>
      </c>
      <c r="H80" s="15"/>
      <c r="I80" s="105" t="s">
        <v>18</v>
      </c>
      <c r="J80" s="25">
        <f t="shared" si="14"/>
        <v>147.66</v>
      </c>
      <c r="K80" s="70">
        <v>552</v>
      </c>
      <c r="L80" s="70">
        <v>127</v>
      </c>
      <c r="M80" s="137">
        <v>2</v>
      </c>
      <c r="O80" s="105" t="s">
        <v>18</v>
      </c>
      <c r="P80" s="25">
        <f t="shared" si="15"/>
        <v>135.88999999999999</v>
      </c>
      <c r="Q80" s="70">
        <v>508</v>
      </c>
      <c r="R80" s="70">
        <v>153</v>
      </c>
      <c r="S80" s="137">
        <v>2</v>
      </c>
    </row>
    <row r="81" spans="2:19" ht="39.75" customHeight="1" thickTop="1" thickBot="1" x14ac:dyDescent="0.3">
      <c r="B81" s="135"/>
      <c r="C81" s="105" t="s">
        <v>53</v>
      </c>
      <c r="D81" s="25">
        <f t="shared" si="13"/>
        <v>19.260000000000002</v>
      </c>
      <c r="E81" s="79">
        <v>72</v>
      </c>
      <c r="F81" s="79">
        <v>9</v>
      </c>
      <c r="G81" s="138"/>
      <c r="H81" s="15"/>
      <c r="I81" s="105" t="s">
        <v>53</v>
      </c>
      <c r="J81" s="25">
        <f t="shared" si="14"/>
        <v>6.1524999999999999</v>
      </c>
      <c r="K81" s="79">
        <v>23</v>
      </c>
      <c r="L81" s="79">
        <v>7</v>
      </c>
      <c r="M81" s="138"/>
      <c r="O81" s="105" t="s">
        <v>53</v>
      </c>
      <c r="P81" s="25">
        <f t="shared" si="15"/>
        <v>8.0250000000000004</v>
      </c>
      <c r="Q81" s="79">
        <v>30</v>
      </c>
      <c r="R81" s="79">
        <v>6</v>
      </c>
      <c r="S81" s="138"/>
    </row>
    <row r="82" spans="2:19" ht="39.75" customHeight="1" thickTop="1" thickBot="1" x14ac:dyDescent="0.3">
      <c r="B82" s="136"/>
      <c r="C82" s="105" t="s">
        <v>54</v>
      </c>
      <c r="D82" s="25">
        <f t="shared" si="13"/>
        <v>6.6875</v>
      </c>
      <c r="E82" s="74">
        <v>25</v>
      </c>
      <c r="F82" s="74">
        <v>5</v>
      </c>
      <c r="G82" s="139"/>
      <c r="H82" s="15"/>
      <c r="I82" s="105" t="s">
        <v>54</v>
      </c>
      <c r="J82" s="25">
        <f t="shared" si="14"/>
        <v>7.222500000000001</v>
      </c>
      <c r="K82" s="74">
        <v>27</v>
      </c>
      <c r="L82" s="74">
        <v>8</v>
      </c>
      <c r="M82" s="139"/>
      <c r="O82" s="105" t="s">
        <v>54</v>
      </c>
      <c r="P82" s="25">
        <f t="shared" si="15"/>
        <v>6.42</v>
      </c>
      <c r="Q82" s="74">
        <v>24</v>
      </c>
      <c r="R82" s="74">
        <v>7</v>
      </c>
      <c r="S82" s="139"/>
    </row>
    <row r="83" spans="2:19" ht="39.75" customHeight="1" thickTop="1" thickBot="1" x14ac:dyDescent="0.3">
      <c r="B83" s="106"/>
      <c r="C83" s="20" t="s">
        <v>19</v>
      </c>
      <c r="D83" s="25">
        <f t="shared" si="13"/>
        <v>223.63</v>
      </c>
      <c r="E83" s="108">
        <v>836</v>
      </c>
      <c r="F83" s="108">
        <v>136</v>
      </c>
      <c r="G83" s="109">
        <v>2</v>
      </c>
      <c r="H83" s="15"/>
      <c r="I83" s="20" t="s">
        <v>19</v>
      </c>
      <c r="J83" s="25">
        <f t="shared" si="14"/>
        <v>135.88999999999999</v>
      </c>
      <c r="K83" s="108">
        <v>508</v>
      </c>
      <c r="L83" s="108">
        <v>104</v>
      </c>
      <c r="M83" s="109">
        <v>2</v>
      </c>
      <c r="N83" s="53"/>
      <c r="O83" s="20" t="s">
        <v>19</v>
      </c>
      <c r="P83" s="25">
        <f t="shared" si="15"/>
        <v>132.14500000000001</v>
      </c>
      <c r="Q83" s="108">
        <v>494</v>
      </c>
      <c r="R83" s="108">
        <v>108</v>
      </c>
      <c r="S83" s="109">
        <v>2</v>
      </c>
    </row>
    <row r="84" spans="2:19" ht="39.75" customHeight="1" thickTop="1" thickBot="1" x14ac:dyDescent="0.3">
      <c r="B84" s="106"/>
      <c r="C84" s="20" t="s">
        <v>20</v>
      </c>
      <c r="D84" s="25">
        <f t="shared" si="13"/>
        <v>46.8125</v>
      </c>
      <c r="E84" s="81">
        <v>175</v>
      </c>
      <c r="F84" s="81">
        <v>85</v>
      </c>
      <c r="G84" s="110">
        <v>1</v>
      </c>
      <c r="H84" s="15"/>
      <c r="I84" s="20" t="s">
        <v>20</v>
      </c>
      <c r="J84" s="25">
        <f t="shared" si="14"/>
        <v>10.432500000000001</v>
      </c>
      <c r="K84" s="81">
        <v>39</v>
      </c>
      <c r="L84" s="81">
        <v>24</v>
      </c>
      <c r="M84" s="110">
        <v>1</v>
      </c>
      <c r="O84" s="20" t="s">
        <v>20</v>
      </c>
      <c r="P84" s="25">
        <f t="shared" si="15"/>
        <v>73.83</v>
      </c>
      <c r="Q84" s="81">
        <v>276</v>
      </c>
      <c r="R84" s="81">
        <v>73</v>
      </c>
      <c r="S84" s="110">
        <v>1</v>
      </c>
    </row>
    <row r="85" spans="2:19" ht="39.75" customHeight="1" thickTop="1" thickBot="1" x14ac:dyDescent="0.3">
      <c r="B85" s="124" t="s">
        <v>72</v>
      </c>
      <c r="C85" s="112" t="s">
        <v>31</v>
      </c>
      <c r="D85" s="25">
        <f t="shared" si="13"/>
        <v>95.497500000000002</v>
      </c>
      <c r="E85" s="70">
        <v>357</v>
      </c>
      <c r="F85" s="70">
        <v>132</v>
      </c>
      <c r="G85" s="126">
        <v>1</v>
      </c>
      <c r="H85" s="15"/>
      <c r="I85" s="112" t="s">
        <v>31</v>
      </c>
      <c r="J85" s="25">
        <f t="shared" si="14"/>
        <v>15.247500000000002</v>
      </c>
      <c r="K85" s="70">
        <v>57</v>
      </c>
      <c r="L85" s="70">
        <v>84</v>
      </c>
      <c r="M85" s="126">
        <v>1</v>
      </c>
      <c r="O85" s="112" t="s">
        <v>31</v>
      </c>
      <c r="P85" s="25">
        <f t="shared" si="15"/>
        <v>0</v>
      </c>
      <c r="Q85" s="70">
        <v>0</v>
      </c>
      <c r="R85" s="70">
        <v>0</v>
      </c>
      <c r="S85" s="126">
        <v>0</v>
      </c>
    </row>
    <row r="86" spans="2:19" ht="39.75" customHeight="1" thickTop="1" thickBot="1" x14ac:dyDescent="0.3">
      <c r="B86" s="125"/>
      <c r="C86" s="112" t="s">
        <v>56</v>
      </c>
      <c r="D86" s="25">
        <f t="shared" si="13"/>
        <v>0</v>
      </c>
      <c r="E86" s="79">
        <v>0</v>
      </c>
      <c r="F86" s="79">
        <v>0</v>
      </c>
      <c r="G86" s="127"/>
      <c r="H86" s="15"/>
      <c r="I86" s="112" t="s">
        <v>56</v>
      </c>
      <c r="J86" s="25">
        <f t="shared" si="14"/>
        <v>0</v>
      </c>
      <c r="K86" s="79">
        <v>0</v>
      </c>
      <c r="L86" s="79">
        <v>0</v>
      </c>
      <c r="M86" s="127"/>
      <c r="O86" s="112" t="s">
        <v>56</v>
      </c>
      <c r="P86" s="25">
        <f t="shared" si="15"/>
        <v>0</v>
      </c>
      <c r="Q86" s="79">
        <v>0</v>
      </c>
      <c r="R86" s="79">
        <v>0</v>
      </c>
      <c r="S86" s="127"/>
    </row>
    <row r="87" spans="2:19" ht="39.75" customHeight="1" thickTop="1" thickBot="1" x14ac:dyDescent="0.3">
      <c r="B87" s="125"/>
      <c r="C87" s="112" t="s">
        <v>73</v>
      </c>
      <c r="D87" s="25">
        <f t="shared" si="13"/>
        <v>0</v>
      </c>
      <c r="E87" s="79">
        <v>0</v>
      </c>
      <c r="F87" s="79">
        <v>0</v>
      </c>
      <c r="G87" s="127"/>
      <c r="H87" s="15"/>
      <c r="I87" s="112" t="s">
        <v>63</v>
      </c>
      <c r="J87" s="25">
        <f t="shared" si="14"/>
        <v>0</v>
      </c>
      <c r="K87" s="79">
        <v>0</v>
      </c>
      <c r="L87" s="79">
        <v>0</v>
      </c>
      <c r="M87" s="127"/>
      <c r="O87" s="112" t="s">
        <v>63</v>
      </c>
      <c r="P87" s="25">
        <f t="shared" si="15"/>
        <v>0</v>
      </c>
      <c r="Q87" s="79">
        <v>0</v>
      </c>
      <c r="R87" s="79">
        <v>0</v>
      </c>
      <c r="S87" s="127"/>
    </row>
    <row r="88" spans="2:19" ht="39.75" customHeight="1" thickTop="1" thickBot="1" x14ac:dyDescent="0.3">
      <c r="B88" s="125"/>
      <c r="C88" s="112" t="s">
        <v>58</v>
      </c>
      <c r="D88" s="25">
        <f t="shared" si="13"/>
        <v>0</v>
      </c>
      <c r="E88" s="79">
        <v>0</v>
      </c>
      <c r="F88" s="79">
        <v>0</v>
      </c>
      <c r="G88" s="128"/>
      <c r="H88" s="15"/>
      <c r="I88" s="112" t="s">
        <v>58</v>
      </c>
      <c r="J88" s="25">
        <f t="shared" si="14"/>
        <v>0</v>
      </c>
      <c r="K88" s="79">
        <v>0</v>
      </c>
      <c r="L88" s="79">
        <v>0</v>
      </c>
      <c r="M88" s="128"/>
      <c r="O88" s="112" t="s">
        <v>58</v>
      </c>
      <c r="P88" s="25">
        <f t="shared" si="15"/>
        <v>0</v>
      </c>
      <c r="Q88" s="79">
        <v>0</v>
      </c>
      <c r="R88" s="79">
        <v>0</v>
      </c>
      <c r="S88" s="128"/>
    </row>
    <row r="89" spans="2:19" ht="39.75" customHeight="1" thickTop="1" thickBot="1" x14ac:dyDescent="0.3">
      <c r="D89" s="24">
        <f>SUM(D76:D88)</f>
        <v>2941.4300000000003</v>
      </c>
      <c r="E89" s="24">
        <f>SUM(E76:E88)</f>
        <v>10996</v>
      </c>
      <c r="F89" s="24">
        <f>SUM(F76:F88)</f>
        <v>1265</v>
      </c>
      <c r="G89" s="24">
        <f>SUM(G76:G88)</f>
        <v>19</v>
      </c>
      <c r="H89" s="15"/>
      <c r="J89" s="24">
        <f>SUM(J76:J88)</f>
        <v>2592.6099999999997</v>
      </c>
      <c r="K89" s="24">
        <f>SUM(K76:K88)</f>
        <v>9692</v>
      </c>
      <c r="L89" s="24">
        <f>SUM(L76:L88)</f>
        <v>964</v>
      </c>
      <c r="M89" s="24">
        <f>SUM(M76:M88)</f>
        <v>19</v>
      </c>
      <c r="P89" s="24">
        <f>SUM(P76:P88)</f>
        <v>1874.6400000000003</v>
      </c>
      <c r="Q89" s="24">
        <f>SUM(Q76:Q88)</f>
        <v>7008</v>
      </c>
      <c r="R89" s="24">
        <f>SUM(R76:R88)</f>
        <v>970</v>
      </c>
      <c r="S89" s="24">
        <f>SUM(S76:S88)</f>
        <v>17</v>
      </c>
    </row>
    <row r="90" spans="2:19" ht="39.75" customHeight="1" thickTop="1" x14ac:dyDescent="0.25"/>
    <row r="91" spans="2:19" ht="35.25" customHeight="1" x14ac:dyDescent="0.25"/>
    <row r="92" spans="2:19" ht="35.25" customHeight="1" x14ac:dyDescent="0.25"/>
    <row r="93" spans="2:19" ht="33.75" customHeight="1" x14ac:dyDescent="0.25"/>
    <row r="142" spans="12:16" ht="26.25" x14ac:dyDescent="0.4">
      <c r="L142" s="122" t="s">
        <v>23</v>
      </c>
      <c r="M142" s="122"/>
      <c r="N142" s="122"/>
      <c r="O142" s="122"/>
      <c r="P142" s="122"/>
    </row>
    <row r="143" spans="12:16" ht="29.25" thickBot="1" x14ac:dyDescent="0.3">
      <c r="L143" s="123" t="s">
        <v>24</v>
      </c>
      <c r="M143" s="123"/>
      <c r="N143" s="123"/>
      <c r="O143" s="123"/>
      <c r="P143" s="123"/>
    </row>
    <row r="144" spans="12:16" ht="115.5" thickTop="1" thickBot="1" x14ac:dyDescent="0.3">
      <c r="L144" s="11" t="s">
        <v>16</v>
      </c>
      <c r="N144" s="12" t="s">
        <v>25</v>
      </c>
      <c r="O144" s="13" t="s">
        <v>3</v>
      </c>
      <c r="P144" s="14" t="s">
        <v>7</v>
      </c>
    </row>
    <row r="145" spans="12:19" ht="21" thickTop="1" thickBot="1" x14ac:dyDescent="0.3">
      <c r="L145" s="17" t="s">
        <v>15</v>
      </c>
      <c r="N145" s="30">
        <f>(((O145*0.1)/2)+((O145*0.9)/4))</f>
        <v>182.05</v>
      </c>
      <c r="O145" s="18">
        <v>662</v>
      </c>
      <c r="P145" s="19">
        <v>308</v>
      </c>
    </row>
    <row r="146" spans="12:19" ht="46.5" thickTop="1" thickBot="1" x14ac:dyDescent="0.3">
      <c r="L146" s="21" t="s">
        <v>18</v>
      </c>
      <c r="N146" s="30">
        <f>(((O146*0.1)/2)+((O146*0.9)/4))</f>
        <v>17.05</v>
      </c>
      <c r="O146" s="22">
        <v>62</v>
      </c>
      <c r="P146" s="23">
        <v>111</v>
      </c>
    </row>
    <row r="147" spans="12:19" ht="21" thickTop="1" thickBot="1" x14ac:dyDescent="0.3">
      <c r="L147" s="21" t="s">
        <v>22</v>
      </c>
      <c r="N147" s="30">
        <f>(((O147*0.1)/2)+((O147*0.9)/4))</f>
        <v>17.05</v>
      </c>
      <c r="O147" s="22">
        <v>62</v>
      </c>
      <c r="P147" s="23">
        <v>60</v>
      </c>
    </row>
    <row r="148" spans="12:19" ht="27.75" thickTop="1" thickBot="1" x14ac:dyDescent="0.3">
      <c r="N148" s="31">
        <f>SUM(N145:N147)</f>
        <v>216.15000000000003</v>
      </c>
      <c r="O148" s="28">
        <f>SUM(O145:O147)</f>
        <v>786</v>
      </c>
      <c r="P148" s="29">
        <f>SUM(P145:P147)</f>
        <v>479</v>
      </c>
    </row>
    <row r="149" spans="12:19" ht="15.75" thickTop="1" x14ac:dyDescent="0.25"/>
    <row r="155" spans="12:19" ht="39" x14ac:dyDescent="0.6">
      <c r="L155" s="120" t="s">
        <v>23</v>
      </c>
      <c r="M155" s="120"/>
      <c r="N155" s="120"/>
      <c r="O155" s="120"/>
      <c r="P155" s="120"/>
    </row>
    <row r="156" spans="12:19" ht="24" thickBot="1" x14ac:dyDescent="0.3">
      <c r="L156" s="121" t="s">
        <v>26</v>
      </c>
      <c r="M156" s="121"/>
      <c r="N156" s="121"/>
      <c r="O156" s="121"/>
      <c r="P156" s="121"/>
    </row>
    <row r="157" spans="12:19" ht="64.5" thickTop="1" thickBot="1" x14ac:dyDescent="0.3">
      <c r="L157" s="11" t="s">
        <v>16</v>
      </c>
      <c r="N157" s="12" t="s">
        <v>14</v>
      </c>
      <c r="O157" s="13" t="s">
        <v>3</v>
      </c>
      <c r="P157" s="14" t="s">
        <v>7</v>
      </c>
      <c r="S157" s="32" t="s">
        <v>27</v>
      </c>
    </row>
    <row r="158" spans="12:19" ht="36" thickTop="1" thickBot="1" x14ac:dyDescent="0.3">
      <c r="L158" s="33" t="s">
        <v>15</v>
      </c>
      <c r="N158" s="34">
        <v>108</v>
      </c>
      <c r="O158" s="35">
        <v>937</v>
      </c>
      <c r="P158" s="36">
        <v>852</v>
      </c>
      <c r="S158" s="19" t="s">
        <v>28</v>
      </c>
    </row>
    <row r="159" spans="12:19" ht="53.25" thickTop="1" thickBot="1" x14ac:dyDescent="0.3">
      <c r="L159" s="37" t="s">
        <v>18</v>
      </c>
      <c r="N159" s="34">
        <v>9</v>
      </c>
      <c r="O159" s="38">
        <v>20</v>
      </c>
      <c r="P159" s="39">
        <v>69</v>
      </c>
      <c r="S159" s="23" t="s">
        <v>17</v>
      </c>
    </row>
    <row r="160" spans="12:19" ht="27.75" thickTop="1" thickBot="1" x14ac:dyDescent="0.3">
      <c r="N160" s="40">
        <f>SUM(N158:N159)</f>
        <v>117</v>
      </c>
      <c r="O160" s="41">
        <f>SUM(O158:O159)</f>
        <v>957</v>
      </c>
      <c r="P160" s="42">
        <f>SUM(P158:P159)</f>
        <v>921</v>
      </c>
    </row>
    <row r="161" spans="12:16" ht="15.75" thickTop="1" x14ac:dyDescent="0.25"/>
    <row r="164" spans="12:16" ht="26.25" x14ac:dyDescent="0.4">
      <c r="L164" s="122" t="s">
        <v>23</v>
      </c>
      <c r="M164" s="122"/>
      <c r="N164" s="122"/>
      <c r="O164" s="122"/>
      <c r="P164" s="122"/>
    </row>
    <row r="165" spans="12:16" ht="29.25" thickBot="1" x14ac:dyDescent="0.3">
      <c r="L165" s="123" t="s">
        <v>24</v>
      </c>
      <c r="M165" s="123"/>
      <c r="N165" s="123"/>
      <c r="O165" s="123"/>
      <c r="P165" s="123"/>
    </row>
    <row r="166" spans="12:16" ht="115.5" thickTop="1" thickBot="1" x14ac:dyDescent="0.3">
      <c r="L166" s="11" t="s">
        <v>16</v>
      </c>
      <c r="N166" s="12" t="s">
        <v>25</v>
      </c>
      <c r="O166" s="13" t="s">
        <v>3</v>
      </c>
      <c r="P166" s="14" t="s">
        <v>7</v>
      </c>
    </row>
    <row r="167" spans="12:16" ht="21" thickTop="1" thickBot="1" x14ac:dyDescent="0.3">
      <c r="L167" s="17" t="s">
        <v>15</v>
      </c>
      <c r="N167" s="30">
        <f>(((O167*0.1)/2)+((O167*0.9)/4))</f>
        <v>182.05</v>
      </c>
      <c r="O167" s="18">
        <v>662</v>
      </c>
      <c r="P167" s="19">
        <v>308</v>
      </c>
    </row>
    <row r="168" spans="12:16" ht="46.5" thickTop="1" thickBot="1" x14ac:dyDescent="0.3">
      <c r="L168" s="21" t="s">
        <v>18</v>
      </c>
      <c r="N168" s="30">
        <f>(((O168*0.1)/2)+((O168*0.9)/4))</f>
        <v>17.05</v>
      </c>
      <c r="O168" s="22">
        <v>62</v>
      </c>
      <c r="P168" s="23">
        <v>111</v>
      </c>
    </row>
    <row r="169" spans="12:16" ht="21" thickTop="1" thickBot="1" x14ac:dyDescent="0.3">
      <c r="L169" s="21" t="s">
        <v>22</v>
      </c>
      <c r="N169" s="30">
        <f>(((O169*0.1)/2)+((O169*0.9)/4))</f>
        <v>17.05</v>
      </c>
      <c r="O169" s="22">
        <v>62</v>
      </c>
      <c r="P169" s="23">
        <v>60</v>
      </c>
    </row>
    <row r="170" spans="12:16" ht="27.75" thickTop="1" thickBot="1" x14ac:dyDescent="0.3">
      <c r="N170" s="31">
        <f>SUM(N167:N169)</f>
        <v>216.15000000000003</v>
      </c>
      <c r="O170" s="28">
        <f>SUM(O167:O169)</f>
        <v>786</v>
      </c>
      <c r="P170" s="29">
        <f>SUM(P167:P169)</f>
        <v>479</v>
      </c>
    </row>
    <row r="171" spans="12:16" ht="15.75" thickTop="1" x14ac:dyDescent="0.25"/>
  </sheetData>
  <mergeCells count="79">
    <mergeCell ref="B22:B23"/>
    <mergeCell ref="B1:G1"/>
    <mergeCell ref="B2:G2"/>
    <mergeCell ref="B4:B5"/>
    <mergeCell ref="B6:B7"/>
    <mergeCell ref="G6:G7"/>
    <mergeCell ref="B8:B10"/>
    <mergeCell ref="G8:G10"/>
    <mergeCell ref="B13:B16"/>
    <mergeCell ref="G13:G16"/>
    <mergeCell ref="B20:G20"/>
    <mergeCell ref="I20:M20"/>
    <mergeCell ref="O20:S20"/>
    <mergeCell ref="B24:B25"/>
    <mergeCell ref="G24:G25"/>
    <mergeCell ref="M24:M25"/>
    <mergeCell ref="S24:S25"/>
    <mergeCell ref="B26:B28"/>
    <mergeCell ref="G26:G28"/>
    <mergeCell ref="M26:M28"/>
    <mergeCell ref="S26:S28"/>
    <mergeCell ref="B44:B46"/>
    <mergeCell ref="G44:G46"/>
    <mergeCell ref="M44:M46"/>
    <mergeCell ref="S44:S46"/>
    <mergeCell ref="B31:B34"/>
    <mergeCell ref="G31:G34"/>
    <mergeCell ref="M31:M34"/>
    <mergeCell ref="S31:S34"/>
    <mergeCell ref="B38:G38"/>
    <mergeCell ref="I38:M38"/>
    <mergeCell ref="O38:S38"/>
    <mergeCell ref="B40:B41"/>
    <mergeCell ref="B42:B43"/>
    <mergeCell ref="G42:G43"/>
    <mergeCell ref="M42:M43"/>
    <mergeCell ref="S42:S43"/>
    <mergeCell ref="B62:B64"/>
    <mergeCell ref="G62:G64"/>
    <mergeCell ref="M62:M64"/>
    <mergeCell ref="S62:S64"/>
    <mergeCell ref="B49:B52"/>
    <mergeCell ref="G49:G52"/>
    <mergeCell ref="M49:M52"/>
    <mergeCell ref="S49:S52"/>
    <mergeCell ref="B56:G56"/>
    <mergeCell ref="I56:M56"/>
    <mergeCell ref="O56:S56"/>
    <mergeCell ref="B58:B59"/>
    <mergeCell ref="B60:B61"/>
    <mergeCell ref="G60:G61"/>
    <mergeCell ref="M60:M61"/>
    <mergeCell ref="S60:S61"/>
    <mergeCell ref="B67:B70"/>
    <mergeCell ref="G67:G70"/>
    <mergeCell ref="M67:M70"/>
    <mergeCell ref="S67:S70"/>
    <mergeCell ref="B74:G74"/>
    <mergeCell ref="I74:M74"/>
    <mergeCell ref="O74:S74"/>
    <mergeCell ref="S85:S88"/>
    <mergeCell ref="L142:P142"/>
    <mergeCell ref="L143:P143"/>
    <mergeCell ref="B76:B77"/>
    <mergeCell ref="B78:B79"/>
    <mergeCell ref="G78:G79"/>
    <mergeCell ref="M78:M79"/>
    <mergeCell ref="S78:S79"/>
    <mergeCell ref="B80:B82"/>
    <mergeCell ref="G80:G82"/>
    <mergeCell ref="M80:M82"/>
    <mergeCell ref="S80:S82"/>
    <mergeCell ref="L155:P155"/>
    <mergeCell ref="L156:P156"/>
    <mergeCell ref="L164:P164"/>
    <mergeCell ref="L165:P165"/>
    <mergeCell ref="B85:B88"/>
    <mergeCell ref="G85:G88"/>
    <mergeCell ref="M85:M88"/>
  </mergeCells>
  <pageMargins left="0" right="0" top="0.19685039370078741" bottom="0" header="0.31496062992125984" footer="0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9227-7489-48C6-B388-C359816908DD}">
  <sheetPr>
    <tabColor rgb="FF0070C0"/>
  </sheetPr>
  <dimension ref="A1"/>
  <sheetViews>
    <sheetView zoomScale="19" zoomScaleNormal="19" workbookViewId="0">
      <selection activeCell="AH38" sqref="AH3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2023</vt:lpstr>
      <vt:lpstr>Resumen RUTA AZUL</vt:lpstr>
      <vt:lpstr>FUNDAMENTO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 Integral DIF</dc:creator>
  <cp:lastModifiedBy>Salud Integral DIF</cp:lastModifiedBy>
  <dcterms:created xsi:type="dcterms:W3CDTF">2021-07-12T20:18:42Z</dcterms:created>
  <dcterms:modified xsi:type="dcterms:W3CDTF">2023-04-27T17:05:24Z</dcterms:modified>
</cp:coreProperties>
</file>